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<sst xmlns="http://schemas.openxmlformats.org/spreadsheetml/2006/main" count="2997" uniqueCount="1362">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</sst>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3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04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3">
      <selection activeCell="C2" sqref="C2:L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1356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1281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1279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1280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31">
      <selection activeCell="G12" sqref="G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1256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Сунгурларе</v>
      </c>
      <c r="C5" s="368"/>
      <c r="D5" s="369"/>
      <c r="E5" s="288"/>
      <c r="F5" s="132" t="s">
        <v>1181</v>
      </c>
      <c r="G5" s="133" t="s">
        <v>641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44562</v>
      </c>
      <c r="G8" s="128">
        <v>44681</v>
      </c>
    </row>
    <row r="9" ht="15"/>
    <row r="10" spans="2:6" ht="15.75">
      <c r="B10" s="339" t="s">
        <v>1267</v>
      </c>
      <c r="C10" s="340"/>
      <c r="D10" s="341"/>
      <c r="E10" s="338" t="s">
        <v>1273</v>
      </c>
      <c r="F10" s="338"/>
    </row>
    <row r="11" spans="2:6" ht="47.25">
      <c r="B11" s="342"/>
      <c r="C11" s="343"/>
      <c r="D11" s="344"/>
      <c r="E11" s="307" t="s">
        <v>1212</v>
      </c>
      <c r="F11" s="307" t="s">
        <v>1188</v>
      </c>
    </row>
    <row r="12" spans="2:6" ht="51.75" customHeight="1">
      <c r="B12" s="335" t="s">
        <v>1282</v>
      </c>
      <c r="C12" s="336"/>
      <c r="D12" s="337"/>
      <c r="E12" s="308">
        <f>+1!$E$90</f>
        <v>75673</v>
      </c>
      <c r="F12" s="309">
        <f>+1!$I$90</f>
        <v>0</v>
      </c>
    </row>
    <row r="13" spans="2:6" ht="15.75">
      <c r="B13" s="335" t="s">
        <v>1268</v>
      </c>
      <c r="C13" s="336"/>
      <c r="D13" s="337"/>
      <c r="E13" s="308">
        <f>+2!$E$90</f>
        <v>112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46311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6800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34697</v>
      </c>
      <c r="F16" s="309">
        <f>+5!$I$90</f>
        <v>4128</v>
      </c>
    </row>
    <row r="17" spans="2:6" ht="15.75">
      <c r="B17" s="335" t="s">
        <v>1272</v>
      </c>
      <c r="C17" s="336"/>
      <c r="D17" s="337"/>
      <c r="E17" s="308">
        <f>+6!$E$90</f>
        <v>852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1" t="s">
        <v>1212</v>
      </c>
      <c r="F19" s="352"/>
      <c r="G19" s="352"/>
      <c r="H19" s="353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1283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1284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1285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1286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1287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1288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1289</v>
      </c>
      <c r="B27" s="236"/>
      <c r="C27" s="238"/>
      <c r="D27" s="237" t="s">
        <v>1217</v>
      </c>
      <c r="E27" s="268">
        <f t="shared" si="0"/>
        <v>30658</v>
      </c>
      <c r="F27" s="232">
        <f>+F28+F32+F35</f>
        <v>21762</v>
      </c>
      <c r="G27" s="227">
        <f>+G28+G32+G35</f>
        <v>8896</v>
      </c>
      <c r="H27" s="228">
        <f>+H28+H32+H35</f>
        <v>0</v>
      </c>
      <c r="I27" s="303">
        <f>+I28+I32+I35</f>
        <v>4128</v>
      </c>
      <c r="J27" s="283" t="s">
        <v>1240</v>
      </c>
    </row>
    <row r="28" spans="1:10" s="224" customFormat="1" ht="15.75">
      <c r="A28" s="224" t="s">
        <v>1290</v>
      </c>
      <c r="B28" s="239"/>
      <c r="C28" s="225" t="s">
        <v>1219</v>
      </c>
      <c r="D28" s="230" t="s">
        <v>1357</v>
      </c>
      <c r="E28" s="299">
        <f t="shared" si="0"/>
        <v>30658</v>
      </c>
      <c r="F28" s="296">
        <f>+F29+F30+F31</f>
        <v>21762</v>
      </c>
      <c r="G28" s="291">
        <f>+G29+G30+G31</f>
        <v>8896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1291</v>
      </c>
      <c r="B29" s="240"/>
      <c r="C29" s="225"/>
      <c r="D29" s="230" t="s">
        <v>1260</v>
      </c>
      <c r="E29" s="267">
        <f t="shared" si="0"/>
        <v>30658</v>
      </c>
      <c r="F29" s="233">
        <f>+1!F21+2!F21+3!F21+4!F21+5!F21+6!F21</f>
        <v>21762</v>
      </c>
      <c r="G29" s="233">
        <f>+1!G21+2!G21+3!G21+4!G21+5!G21+6!G21</f>
        <v>8896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1292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1293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1294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1295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1296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1297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4128</v>
      </c>
      <c r="J35" s="284" t="s">
        <v>1241</v>
      </c>
    </row>
    <row r="36" spans="1:10" s="224" customFormat="1" ht="15.75">
      <c r="A36" s="224" t="s">
        <v>1298</v>
      </c>
      <c r="B36" s="236"/>
      <c r="C36" s="238"/>
      <c r="D36" s="237" t="s">
        <v>1249</v>
      </c>
      <c r="E36" s="268">
        <f t="shared" si="0"/>
        <v>133787</v>
      </c>
      <c r="F36" s="232">
        <f>+F37+F38+F39+F40+F41+F42+F44</f>
        <v>35170</v>
      </c>
      <c r="G36" s="227">
        <f>+G37+G38+G39+G40+G41+G42+G44</f>
        <v>98617</v>
      </c>
      <c r="H36" s="228">
        <f>+H37+H38+H39+H40+H41+H42+H44</f>
        <v>0</v>
      </c>
      <c r="I36" s="303">
        <f>+I37+I38+I39+I40+I41+I42+I44</f>
        <v>0</v>
      </c>
      <c r="J36" s="283" t="s">
        <v>1242</v>
      </c>
    </row>
    <row r="37" spans="1:10" s="224" customFormat="1" ht="15.75">
      <c r="A37" s="224" t="s">
        <v>1299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0</v>
      </c>
      <c r="J37" s="284" t="s">
        <v>1243</v>
      </c>
    </row>
    <row r="38" spans="1:10" s="224" customFormat="1" ht="15.75">
      <c r="A38" s="224" t="s">
        <v>1300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1301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1302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1303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1304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1305</v>
      </c>
      <c r="B43" s="240"/>
      <c r="C43" s="225"/>
      <c r="D43" s="264" t="s">
        <v>1359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1306</v>
      </c>
      <c r="B44" s="241"/>
      <c r="C44" s="229" t="s">
        <v>1231</v>
      </c>
      <c r="D44" s="231" t="s">
        <v>1358</v>
      </c>
      <c r="E44" s="269">
        <f t="shared" si="0"/>
        <v>133787</v>
      </c>
      <c r="F44" s="229">
        <f>+1!F36+2!F36+3!F36+4!F36+5!F36+6!F36</f>
        <v>35170</v>
      </c>
      <c r="G44" s="229">
        <f>+1!G36+2!G36+3!G36+4!G36+5!G36+6!G36</f>
        <v>98617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1307</v>
      </c>
      <c r="B46" s="249" t="s">
        <v>1255</v>
      </c>
      <c r="C46" s="250" t="s">
        <v>1254</v>
      </c>
      <c r="D46" s="251"/>
      <c r="E46" s="252">
        <f t="shared" si="0"/>
        <v>164445</v>
      </c>
      <c r="F46" s="252">
        <f>+F21+F27+F36</f>
        <v>56932</v>
      </c>
      <c r="G46" s="253">
        <f>+G21+G27+G36</f>
        <v>107513</v>
      </c>
      <c r="H46" s="254">
        <f>+H21+H27+H36</f>
        <v>0</v>
      </c>
      <c r="I46" s="270">
        <f>+I21+I27+I36</f>
        <v>4128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1" t="s">
        <v>1212</v>
      </c>
      <c r="F49" s="352"/>
      <c r="G49" s="352"/>
      <c r="H49" s="353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1308</v>
      </c>
      <c r="B51" s="145">
        <v>100</v>
      </c>
      <c r="C51" s="356" t="s">
        <v>0</v>
      </c>
      <c r="D51" s="357"/>
      <c r="E51" s="161">
        <f>+F51+G51+H51</f>
        <v>5803</v>
      </c>
      <c r="F51" s="162">
        <f>+1!F43+2!F43+3!F43+4!F43+5!F43+6!F43</f>
        <v>5803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1309</v>
      </c>
      <c r="B52" s="1">
        <v>200</v>
      </c>
      <c r="C52" s="358" t="s">
        <v>1</v>
      </c>
      <c r="D52" s="359"/>
      <c r="E52" s="140">
        <f aca="true" t="shared" si="1" ref="E52:E96">+F52+G52+H52</f>
        <v>1184</v>
      </c>
      <c r="F52" s="141">
        <f>+1!F44+2!F44+3!F44+4!F44+5!F44+6!F44</f>
        <v>1184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1310</v>
      </c>
      <c r="B53" s="1">
        <v>500</v>
      </c>
      <c r="C53" s="360" t="s">
        <v>2</v>
      </c>
      <c r="D53" s="361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1311</v>
      </c>
      <c r="B54" s="1">
        <v>800</v>
      </c>
      <c r="C54" s="362" t="s">
        <v>3</v>
      </c>
      <c r="D54" s="363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1312</v>
      </c>
      <c r="B55" s="1">
        <v>1000</v>
      </c>
      <c r="C55" s="358" t="s">
        <v>4</v>
      </c>
      <c r="D55" s="359"/>
      <c r="E55" s="140">
        <f t="shared" si="1"/>
        <v>154869</v>
      </c>
      <c r="F55" s="140">
        <f>+SUM(F56:F72)</f>
        <v>49945</v>
      </c>
      <c r="G55" s="141">
        <f>+SUM(G56:G72)</f>
        <v>104924</v>
      </c>
      <c r="H55" s="156">
        <f>+SUM(H56:H72)</f>
        <v>0</v>
      </c>
      <c r="I55" s="273">
        <f>+SUM(I56:I72)</f>
        <v>4128</v>
      </c>
    </row>
    <row r="56" spans="1:9" ht="15" customHeight="1">
      <c r="A56" s="137" t="s">
        <v>1313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1314</v>
      </c>
      <c r="B57" s="5"/>
      <c r="C57" s="6">
        <v>1012</v>
      </c>
      <c r="D57" s="147" t="s">
        <v>6</v>
      </c>
      <c r="E57" s="164">
        <f t="shared" si="1"/>
        <v>1500</v>
      </c>
      <c r="F57" s="233">
        <f>+1!F49+2!F49+3!F49+4!F49+5!F49+6!F49</f>
        <v>1500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1315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1316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1317</v>
      </c>
      <c r="B60" s="5"/>
      <c r="C60" s="6">
        <v>1015</v>
      </c>
      <c r="D60" s="147" t="s">
        <v>9</v>
      </c>
      <c r="E60" s="164">
        <f t="shared" si="1"/>
        <v>115341</v>
      </c>
      <c r="F60" s="233">
        <f>+1!F52+2!F52+3!F52+4!F52+5!F52+6!F52</f>
        <v>35476</v>
      </c>
      <c r="G60" s="165">
        <f>+1!G52+2!G52+3!G52+4!G52+5!G52+6!G52</f>
        <v>79865</v>
      </c>
      <c r="H60" s="166">
        <f>+1!H52+2!H52+3!H52+4!H52+5!H52+6!H52</f>
        <v>0</v>
      </c>
      <c r="I60" s="274">
        <f>+1!I52+2!I52+3!I52+4!I52+5!I52+6!I52</f>
        <v>4128</v>
      </c>
    </row>
    <row r="61" spans="1:9" ht="15.75">
      <c r="A61" s="137" t="s">
        <v>1318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1319</v>
      </c>
      <c r="B62" s="2"/>
      <c r="C62" s="8">
        <v>1020</v>
      </c>
      <c r="D62" s="149" t="s">
        <v>11</v>
      </c>
      <c r="E62" s="164">
        <f t="shared" si="1"/>
        <v>38028</v>
      </c>
      <c r="F62" s="233">
        <f>+1!F54+2!F54+3!F54+4!F54+5!F54+6!F54</f>
        <v>12969</v>
      </c>
      <c r="G62" s="165">
        <f>+1!G54+2!G54+3!G54+4!G54+5!G54+6!G54</f>
        <v>25059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1320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1321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1322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1323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1324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1325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1326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1327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1328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1329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1330</v>
      </c>
      <c r="B73" s="1">
        <v>1900</v>
      </c>
      <c r="C73" s="347" t="s">
        <v>22</v>
      </c>
      <c r="D73" s="348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1331</v>
      </c>
      <c r="B74" s="1">
        <v>2100</v>
      </c>
      <c r="C74" s="347" t="s">
        <v>23</v>
      </c>
      <c r="D74" s="348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1332</v>
      </c>
      <c r="B75" s="1">
        <v>2200</v>
      </c>
      <c r="C75" s="347" t="s">
        <v>24</v>
      </c>
      <c r="D75" s="348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1333</v>
      </c>
      <c r="B76" s="1">
        <v>2500</v>
      </c>
      <c r="C76" s="347" t="s">
        <v>25</v>
      </c>
      <c r="D76" s="348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1334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1335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1336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1337</v>
      </c>
      <c r="B80" s="1">
        <v>2900</v>
      </c>
      <c r="C80" s="347" t="s">
        <v>29</v>
      </c>
      <c r="D80" s="348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1338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1339</v>
      </c>
      <c r="B82" s="1">
        <v>3900</v>
      </c>
      <c r="C82" s="347" t="s">
        <v>31</v>
      </c>
      <c r="D82" s="348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1340</v>
      </c>
      <c r="B83" s="1">
        <v>4000</v>
      </c>
      <c r="C83" s="347" t="s">
        <v>32</v>
      </c>
      <c r="D83" s="348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1341</v>
      </c>
      <c r="B84" s="1">
        <v>4100</v>
      </c>
      <c r="C84" s="347" t="s">
        <v>33</v>
      </c>
      <c r="D84" s="348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1342</v>
      </c>
      <c r="B85" s="1">
        <v>4200</v>
      </c>
      <c r="C85" s="347" t="s">
        <v>34</v>
      </c>
      <c r="D85" s="348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1343</v>
      </c>
      <c r="B86" s="1">
        <v>4300</v>
      </c>
      <c r="C86" s="347" t="s">
        <v>35</v>
      </c>
      <c r="D86" s="348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1344</v>
      </c>
      <c r="B87" s="1">
        <v>4400</v>
      </c>
      <c r="C87" s="347" t="s">
        <v>36</v>
      </c>
      <c r="D87" s="348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1345</v>
      </c>
      <c r="B88" s="1">
        <v>4500</v>
      </c>
      <c r="C88" s="347" t="s">
        <v>37</v>
      </c>
      <c r="D88" s="348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1346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1347</v>
      </c>
      <c r="B90" s="1">
        <v>4900</v>
      </c>
      <c r="C90" s="347" t="s">
        <v>39</v>
      </c>
      <c r="D90" s="348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1348</v>
      </c>
      <c r="B91" s="12">
        <v>5100</v>
      </c>
      <c r="C91" s="345" t="s">
        <v>40</v>
      </c>
      <c r="D91" s="346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1349</v>
      </c>
      <c r="B92" s="12">
        <v>5200</v>
      </c>
      <c r="C92" s="345" t="s">
        <v>41</v>
      </c>
      <c r="D92" s="346"/>
      <c r="E92" s="140">
        <f t="shared" si="1"/>
        <v>2589</v>
      </c>
      <c r="F92" s="140">
        <f>+1!F84+2!F84+3!F84+4!F84+5!F84+6!F84</f>
        <v>0</v>
      </c>
      <c r="G92" s="141">
        <f>+1!G84+2!G84+3!G84+4!G84+5!G84+6!G84</f>
        <v>2589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1350</v>
      </c>
      <c r="B93" s="12">
        <v>5300</v>
      </c>
      <c r="C93" s="345" t="s">
        <v>42</v>
      </c>
      <c r="D93" s="346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1351</v>
      </c>
      <c r="B94" s="12">
        <v>5400</v>
      </c>
      <c r="C94" s="345" t="s">
        <v>43</v>
      </c>
      <c r="D94" s="346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1352</v>
      </c>
      <c r="B95" s="1">
        <v>5500</v>
      </c>
      <c r="C95" s="347" t="s">
        <v>44</v>
      </c>
      <c r="D95" s="348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1353</v>
      </c>
      <c r="B96" s="155">
        <v>5700</v>
      </c>
      <c r="C96" s="349" t="s">
        <v>45</v>
      </c>
      <c r="D96" s="350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1354</v>
      </c>
      <c r="B98" s="155" t="s">
        <v>1206</v>
      </c>
      <c r="C98" s="349" t="s">
        <v>1207</v>
      </c>
      <c r="D98" s="350"/>
      <c r="E98" s="219">
        <f>+F98+G98+H98</f>
        <v>164445</v>
      </c>
      <c r="F98" s="219">
        <f>SUM(F51,F52,F53,F54,F55,F73,F74,F75,F76,F77,F78,F79,F80,F81,F82,F83,F84,F85,F86,F87,F88,F89,F90,F91,F92,F93,F94,F95,F96)</f>
        <v>56932</v>
      </c>
      <c r="G98" s="220">
        <f>SUM(G51,G52,G53,G54,G55,G73,G74,G75,G76,G77,G78,G79,G80,G81,G82,G83,G84,G85,G86,G87,G88,G89,G90,G91,G92,G93,G94,G95,G96)</f>
        <v>107513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4128</v>
      </c>
    </row>
  </sheetData>
  <sheetProtection password="81B0" sheet="1"/>
  <mergeCells count="42">
    <mergeCell ref="B14:D14"/>
    <mergeCell ref="B15:D15"/>
    <mergeCell ref="B16:D16"/>
    <mergeCell ref="B2:I2"/>
    <mergeCell ref="B3:I3"/>
    <mergeCell ref="B5:D5"/>
    <mergeCell ref="B12:D12"/>
    <mergeCell ref="B13:D13"/>
    <mergeCell ref="C51:D51"/>
    <mergeCell ref="C52:D52"/>
    <mergeCell ref="C53:D53"/>
    <mergeCell ref="C54:D54"/>
    <mergeCell ref="C55:D55"/>
    <mergeCell ref="C73:D73"/>
    <mergeCell ref="C85:D85"/>
    <mergeCell ref="C86:D86"/>
    <mergeCell ref="C74:D74"/>
    <mergeCell ref="C75:D75"/>
    <mergeCell ref="C76:D76"/>
    <mergeCell ref="C77:D77"/>
    <mergeCell ref="C78:D78"/>
    <mergeCell ref="C79:D79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3">
      <selection activeCell="G37" sqref="G3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Сунгурларе</v>
      </c>
      <c r="C5" s="368"/>
      <c r="D5" s="369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44681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75673</v>
      </c>
      <c r="F28" s="232">
        <f>+F29+F30+F31+F32+F33+F34+F36</f>
        <v>0</v>
      </c>
      <c r="G28" s="227">
        <f>+G29+G30+G31+G32+G33+G34+G36</f>
        <v>75673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75673</v>
      </c>
      <c r="F36" s="314"/>
      <c r="G36" s="315">
        <v>75673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75673</v>
      </c>
      <c r="F38" s="252">
        <f>+F13+F19+F28</f>
        <v>0</v>
      </c>
      <c r="G38" s="253">
        <f>+G13+G19+G28</f>
        <v>75673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73084</v>
      </c>
      <c r="F47" s="140">
        <f>+SUM(F48:F64)</f>
        <v>0</v>
      </c>
      <c r="G47" s="141">
        <f>+SUM(G48:G64)</f>
        <v>73084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53021</v>
      </c>
      <c r="F52" s="324"/>
      <c r="G52" s="325">
        <v>53021</v>
      </c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20063</v>
      </c>
      <c r="F54" s="324"/>
      <c r="G54" s="325">
        <v>20063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2589</v>
      </c>
      <c r="F84" s="320"/>
      <c r="G84" s="321">
        <v>2589</v>
      </c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75673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75673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4">
      <selection activeCell="F22" sqref="F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Осигуряване на възможности за провеждането на дистанционно обучение в системата на образованието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Сунгурларе</v>
      </c>
      <c r="C5" s="368"/>
      <c r="D5" s="369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44681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112</v>
      </c>
      <c r="F19" s="232">
        <f>+F20+F24+F27</f>
        <v>112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112</v>
      </c>
      <c r="F20" s="296">
        <f>+F21+F22+F23</f>
        <v>112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112</v>
      </c>
      <c r="F21" s="311">
        <v>112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112</v>
      </c>
      <c r="F38" s="252">
        <f>+F13+F19+F28</f>
        <v>112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112</v>
      </c>
      <c r="F47" s="140">
        <f>+SUM(F48:F64)</f>
        <v>112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112</v>
      </c>
      <c r="F54" s="324">
        <v>112</v>
      </c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112</v>
      </c>
      <c r="F90" s="219">
        <f>SUM(F43,F44,F45,F46,F47,F65,F66,F67,F68,F69,F70,F71,F72,F73,F74,F75,F76,F77,F78,F79,F80,F81,F82,F83,F84,F85,F86,F87,F88)</f>
        <v>112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7">
      <selection activeCell="G22" sqref="G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Разходи за предпазни средства (маски, ръкавици и др.), дезинфектанти (лични и за помещенията) в училищата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Сунгурларе</v>
      </c>
      <c r="C5" s="368"/>
      <c r="D5" s="369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44681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25673</v>
      </c>
      <c r="F19" s="232">
        <f>+F20+F24+F27</f>
        <v>16777</v>
      </c>
      <c r="G19" s="227">
        <f>+G20+G24+G27</f>
        <v>8896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25673</v>
      </c>
      <c r="F20" s="296">
        <f>+F21+F22+F23</f>
        <v>16777</v>
      </c>
      <c r="G20" s="291">
        <f>+G21+G22+G23</f>
        <v>8896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25673</v>
      </c>
      <c r="F21" s="311">
        <v>16777</v>
      </c>
      <c r="G21" s="311">
        <v>8896</v>
      </c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20638</v>
      </c>
      <c r="F28" s="232">
        <f>+F29+F30+F31+F32+F33+F34+F36</f>
        <v>0</v>
      </c>
      <c r="G28" s="227">
        <f>+G29+G30+G31+G32+G33+G34+G36</f>
        <v>20638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20638</v>
      </c>
      <c r="F36" s="314"/>
      <c r="G36" s="315">
        <v>20638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46311</v>
      </c>
      <c r="F38" s="252">
        <f>+F13+F19+F28</f>
        <v>16777</v>
      </c>
      <c r="G38" s="253">
        <f>+G13+G19+G28</f>
        <v>29534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5803</v>
      </c>
      <c r="F43" s="316">
        <v>5803</v>
      </c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1184</v>
      </c>
      <c r="F44" s="320">
        <v>1184</v>
      </c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39324</v>
      </c>
      <c r="F47" s="140">
        <f>+SUM(F48:F64)</f>
        <v>9790</v>
      </c>
      <c r="G47" s="141">
        <f>+SUM(G48:G64)</f>
        <v>29534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1500</v>
      </c>
      <c r="F49" s="324">
        <v>1500</v>
      </c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26895</v>
      </c>
      <c r="F52" s="324">
        <v>495</v>
      </c>
      <c r="G52" s="325">
        <v>26400</v>
      </c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10929</v>
      </c>
      <c r="F54" s="324">
        <v>7795</v>
      </c>
      <c r="G54" s="325">
        <v>3134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46311</v>
      </c>
      <c r="F90" s="219">
        <f>SUM(F43,F44,F45,F46,F47,F65,F66,F67,F68,F69,F70,F71,F72,F73,F74,F75,F76,F77,F78,F79,F80,F81,F82,F83,F84,F85,F86,F87,F88)</f>
        <v>16777</v>
      </c>
      <c r="G90" s="220">
        <f>SUM(G43,G44,G45,G46,G47,G65,G66,G67,G68,G69,G70,G71,G72,G73,G74,G75,G76,G77,G78,G79,G80,G81,G82,G83,G84,G85,G86,G87,G88)</f>
        <v>29534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3">
      <selection activeCell="F52" sqref="F5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+RECAP!B15</f>
        <v>4. Осигуряване на условия за дистанционна форма на работа при обявена извънредна епидемична обстановка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Сунгурларе</v>
      </c>
      <c r="C5" s="368"/>
      <c r="D5" s="369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44681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6800</v>
      </c>
      <c r="F28" s="232">
        <f>+F29+F30+F31+F32+F33+F34+F36</f>
        <v>6800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6800</v>
      </c>
      <c r="F36" s="314">
        <v>6800</v>
      </c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6800</v>
      </c>
      <c r="F38" s="252">
        <f>+F13+F19+F28</f>
        <v>6800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6800</v>
      </c>
      <c r="F47" s="140">
        <f>+SUM(F48:F64)</f>
        <v>6800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6800</v>
      </c>
      <c r="F52" s="324">
        <v>6800</v>
      </c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6800</v>
      </c>
      <c r="F90" s="219">
        <f>SUM(F43,F44,F45,F46,F47,F65,F66,F67,F68,F69,F70,F71,F72,F73,F74,F75,F76,F77,F78,F79,F80,F81,F82,F83,F84,F85,F86,F87,F88)</f>
        <v>6800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6">
      <selection activeCell="F22" sqref="F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+RECAP!B16</f>
        <v>5. Субсидии и капиталови трансфери за общински лечебни заведения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Сунгурларе</v>
      </c>
      <c r="C5" s="368"/>
      <c r="D5" s="369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44681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4873</v>
      </c>
      <c r="F19" s="232">
        <f>+F20+F24+F27</f>
        <v>4873</v>
      </c>
      <c r="G19" s="227">
        <f>+G20+G24+G27</f>
        <v>0</v>
      </c>
      <c r="H19" s="228">
        <f>+H20+H24+H27</f>
        <v>0</v>
      </c>
      <c r="I19" s="303">
        <f>+I20+I24+I27</f>
        <v>4128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4873</v>
      </c>
      <c r="F20" s="296">
        <f>+F21+F22+F23</f>
        <v>4873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4873</v>
      </c>
      <c r="F21" s="311">
        <v>4873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>
        <v>4128</v>
      </c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29824</v>
      </c>
      <c r="F28" s="232">
        <f>+F29+F30+F31+F32+F33+F34+F36</f>
        <v>28370</v>
      </c>
      <c r="G28" s="227">
        <f>+G29+G30+G31+G32+G33+G34+G36</f>
        <v>1454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29824</v>
      </c>
      <c r="F36" s="314">
        <v>28370</v>
      </c>
      <c r="G36" s="315">
        <v>1454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34697</v>
      </c>
      <c r="F38" s="252">
        <f>+F13+F19+F28</f>
        <v>33243</v>
      </c>
      <c r="G38" s="253">
        <f>+G13+G19+G28</f>
        <v>1454</v>
      </c>
      <c r="H38" s="254">
        <f>+H13+H19+H28</f>
        <v>0</v>
      </c>
      <c r="I38" s="270">
        <f>+I13+I19+I28</f>
        <v>4128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34697</v>
      </c>
      <c r="F47" s="140">
        <f>+SUM(F48:F64)</f>
        <v>33243</v>
      </c>
      <c r="G47" s="141">
        <f>+SUM(G48:G64)</f>
        <v>1454</v>
      </c>
      <c r="H47" s="156">
        <f>+SUM(H48:H64)</f>
        <v>0</v>
      </c>
      <c r="I47" s="273">
        <f>+SUM(I48:I64)</f>
        <v>4128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28625</v>
      </c>
      <c r="F52" s="324">
        <v>28181</v>
      </c>
      <c r="G52" s="325">
        <v>444</v>
      </c>
      <c r="H52" s="326"/>
      <c r="I52" s="327">
        <v>4128</v>
      </c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6072</v>
      </c>
      <c r="F54" s="324">
        <v>5062</v>
      </c>
      <c r="G54" s="325">
        <v>1010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34697</v>
      </c>
      <c r="F90" s="219">
        <f>SUM(F43,F44,F45,F46,F47,F65,F66,F67,F68,F69,F70,F71,F72,F73,F74,F75,F76,F77,F78,F79,F80,F81,F82,F83,F84,F85,F86,F87,F88)</f>
        <v>33243</v>
      </c>
      <c r="G90" s="220">
        <f>SUM(G43,G44,G45,G46,G47,G65,G66,G67,G68,G69,G70,G71,G72,G73,G74,G75,G76,G77,G78,G79,G80,G81,G82,G83,G84,G85,G86,G87,G88)</f>
        <v>1454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4128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0">
      <selection activeCell="G22" sqref="G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+RECAP!B17</f>
        <v>6. Други мерки, невключени в мерките по т.1-5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Сунгурларе</v>
      </c>
      <c r="C5" s="368"/>
      <c r="D5" s="369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44681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852</v>
      </c>
      <c r="F28" s="232">
        <f>+F29+F30+F31+F32+F33+F34+F36</f>
        <v>0</v>
      </c>
      <c r="G28" s="227">
        <f>+G29+G30+G31+G32+G33+G34+G36</f>
        <v>852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852</v>
      </c>
      <c r="F36" s="314"/>
      <c r="G36" s="315">
        <v>852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852</v>
      </c>
      <c r="F38" s="252">
        <f>+F13+F19+F28</f>
        <v>0</v>
      </c>
      <c r="G38" s="253">
        <f>+G13+G19+G28</f>
        <v>852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852</v>
      </c>
      <c r="F47" s="140">
        <f>+SUM(F48:F64)</f>
        <v>0</v>
      </c>
      <c r="G47" s="141">
        <f>+SUM(G48:G64)</f>
        <v>852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852</v>
      </c>
      <c r="F54" s="324"/>
      <c r="G54" s="325">
        <v>852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852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852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</cp:lastModifiedBy>
  <cp:lastPrinted>2021-02-01T09:37:17Z</cp:lastPrinted>
  <dcterms:created xsi:type="dcterms:W3CDTF">2020-05-21T16:55:48Z</dcterms:created>
  <dcterms:modified xsi:type="dcterms:W3CDTF">2022-05-10T13:17:13Z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