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<sst xmlns="http://schemas.openxmlformats.org/spreadsheetml/2006/main" count="2486" uniqueCount="1289">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</sst>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27" borderId="2" applyNumberFormat="0" applyAlignment="0" applyProtection="0"/>
    <xf numFmtId="0" fontId="123" fillId="28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8" fillId="29" borderId="6" applyNumberFormat="0" applyAlignment="0" applyProtection="0"/>
    <xf numFmtId="0" fontId="129" fillId="29" borderId="2" applyNumberFormat="0" applyAlignment="0" applyProtection="0"/>
    <xf numFmtId="0" fontId="130" fillId="30" borderId="7" applyNumberFormat="0" applyAlignment="0" applyProtection="0"/>
    <xf numFmtId="0" fontId="131" fillId="31" borderId="0" applyNumberFormat="0" applyBorder="0" applyAlignment="0" applyProtection="0"/>
    <xf numFmtId="0" fontId="132" fillId="32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8" applyNumberFormat="0" applyFill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39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9" fillId="33" borderId="19" xfId="33" applyFont="1" applyFill="1" applyBorder="1" applyAlignment="1" applyProtection="1">
      <alignment vertical="center"/>
      <protection/>
    </xf>
    <xf numFmtId="166" fontId="139" fillId="33" borderId="10" xfId="38" applyNumberFormat="1" applyFont="1" applyFill="1" applyBorder="1" applyAlignment="1" applyProtection="1" quotePrefix="1">
      <alignment horizontal="right"/>
      <protection/>
    </xf>
    <xf numFmtId="0" fontId="140" fillId="35" borderId="20" xfId="33" applyFont="1" applyFill="1" applyBorder="1" applyAlignment="1" applyProtection="1">
      <alignment vertical="center"/>
      <protection/>
    </xf>
    <xf numFmtId="0" fontId="140" fillId="35" borderId="21" xfId="33" applyFont="1" applyFill="1" applyBorder="1" applyAlignment="1" applyProtection="1">
      <alignment horizontal="center" vertical="center"/>
      <protection/>
    </xf>
    <xf numFmtId="0" fontId="141" fillId="35" borderId="22" xfId="33" applyFont="1" applyFill="1" applyBorder="1" applyAlignment="1" applyProtection="1">
      <alignment horizontal="center" vertical="center" wrapText="1"/>
      <protection/>
    </xf>
    <xf numFmtId="0" fontId="142" fillId="36" borderId="0" xfId="35" applyFont="1" applyFill="1" applyBorder="1">
      <alignment/>
      <protection/>
    </xf>
    <xf numFmtId="0" fontId="142" fillId="36" borderId="0" xfId="35" applyFont="1" applyFill="1" applyBorder="1" applyAlignment="1">
      <alignment/>
      <protection/>
    </xf>
    <xf numFmtId="0" fontId="142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1" fillId="38" borderId="0" xfId="35" applyFill="1">
      <alignment/>
      <protection/>
    </xf>
    <xf numFmtId="0" fontId="121" fillId="38" borderId="0" xfId="35" applyFill="1" applyAlignment="1">
      <alignment/>
      <protection/>
    </xf>
    <xf numFmtId="0" fontId="121" fillId="26" borderId="0" xfId="35" applyFill="1">
      <alignment/>
      <protection/>
    </xf>
    <xf numFmtId="0" fontId="121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2" fillId="0" borderId="0" xfId="35" applyFont="1" applyFill="1" applyBorder="1" applyAlignment="1">
      <alignment/>
      <protection/>
    </xf>
    <xf numFmtId="49" fontId="143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3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1" fillId="37" borderId="31" xfId="33" applyNumberFormat="1" applyFont="1" applyFill="1" applyBorder="1" applyAlignment="1" quotePrefix="1">
      <alignment horizontal="center"/>
      <protection/>
    </xf>
    <xf numFmtId="0" fontId="144" fillId="37" borderId="31" xfId="33" applyFont="1" applyFill="1" applyBorder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5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6" fillId="37" borderId="34" xfId="33" applyNumberFormat="1" applyFont="1" applyFill="1" applyBorder="1" applyAlignment="1">
      <alignment horizontal="center"/>
      <protection/>
    </xf>
    <xf numFmtId="171" fontId="147" fillId="37" borderId="35" xfId="33" applyNumberFormat="1" applyFont="1" applyFill="1" applyBorder="1" applyAlignment="1">
      <alignment horizontal="left"/>
      <protection/>
    </xf>
    <xf numFmtId="171" fontId="148" fillId="37" borderId="35" xfId="33" applyNumberFormat="1" applyFont="1" applyFill="1" applyBorder="1" applyAlignment="1">
      <alignment horizontal="left"/>
      <protection/>
    </xf>
    <xf numFmtId="49" fontId="149" fillId="37" borderId="29" xfId="33" applyNumberFormat="1" applyFont="1" applyFill="1" applyBorder="1" applyAlignment="1" quotePrefix="1">
      <alignment horizontal="center"/>
      <protection/>
    </xf>
    <xf numFmtId="0" fontId="144" fillId="37" borderId="36" xfId="33" applyFont="1" applyFill="1" applyBorder="1">
      <alignment/>
      <protection/>
    </xf>
    <xf numFmtId="0" fontId="144" fillId="37" borderId="30" xfId="33" applyFont="1" applyFill="1" applyBorder="1">
      <alignment/>
      <protection/>
    </xf>
    <xf numFmtId="0" fontId="144" fillId="37" borderId="29" xfId="33" applyFont="1" applyFill="1" applyBorder="1">
      <alignment/>
      <protection/>
    </xf>
    <xf numFmtId="0" fontId="150" fillId="37" borderId="29" xfId="33" applyFont="1" applyFill="1" applyBorder="1">
      <alignment/>
      <protection/>
    </xf>
    <xf numFmtId="0" fontId="144" fillId="37" borderId="29" xfId="33" applyFont="1" applyFill="1" applyBorder="1" applyAlignment="1">
      <alignment horizontal="left"/>
      <protection/>
    </xf>
    <xf numFmtId="0" fontId="142" fillId="0" borderId="0" xfId="35" applyFont="1" applyFill="1" applyBorder="1" quotePrefix="1">
      <alignment/>
      <protection/>
    </xf>
    <xf numFmtId="171" fontId="142" fillId="0" borderId="0" xfId="35" applyNumberFormat="1" applyFont="1" applyFill="1" applyBorder="1">
      <alignment/>
      <protection/>
    </xf>
    <xf numFmtId="0" fontId="144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152" fillId="37" borderId="31" xfId="33" applyFont="1" applyFill="1" applyBorder="1">
      <alignment/>
      <protection/>
    </xf>
    <xf numFmtId="171" fontId="153" fillId="37" borderId="10" xfId="33" applyNumberFormat="1" applyFont="1" applyFill="1" applyBorder="1" applyAlignment="1">
      <alignment horizontal="left"/>
      <protection/>
    </xf>
    <xf numFmtId="49" fontId="149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9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6" fillId="37" borderId="34" xfId="33" applyNumberFormat="1" applyFont="1" applyFill="1" applyBorder="1" applyAlignment="1">
      <alignment horizontal="center"/>
      <protection/>
    </xf>
    <xf numFmtId="171" fontId="147" fillId="37" borderId="10" xfId="33" applyNumberFormat="1" applyFont="1" applyFill="1" applyBorder="1" applyAlignment="1">
      <alignment horizontal="left"/>
      <protection/>
    </xf>
    <xf numFmtId="49" fontId="143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9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3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9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1" fillId="37" borderId="29" xfId="33" applyNumberFormat="1" applyFont="1" applyFill="1" applyBorder="1" applyAlignment="1" quotePrefix="1">
      <alignment horizontal="center"/>
      <protection/>
    </xf>
    <xf numFmtId="0" fontId="144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4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2" xfId="33" applyFont="1" applyFill="1" applyBorder="1" applyAlignment="1">
      <alignment horizontal="left"/>
      <protection/>
    </xf>
    <xf numFmtId="0" fontId="149" fillId="0" borderId="0" xfId="33" applyNumberFormat="1" applyFont="1" applyFill="1" applyBorder="1" applyAlignment="1" quotePrefix="1">
      <alignment horizontal="center"/>
      <protection/>
    </xf>
    <xf numFmtId="0" fontId="154" fillId="0" borderId="0" xfId="33" applyFont="1" applyFill="1" applyBorder="1" applyAlignment="1">
      <alignment horizontal="left"/>
      <protection/>
    </xf>
    <xf numFmtId="0" fontId="142" fillId="36" borderId="26" xfId="35" applyFont="1" applyFill="1" applyBorder="1">
      <alignment/>
      <protection/>
    </xf>
    <xf numFmtId="0" fontId="142" fillId="36" borderId="26" xfId="35" applyFont="1" applyFill="1" applyBorder="1" applyAlignment="1">
      <alignment/>
      <protection/>
    </xf>
    <xf numFmtId="0" fontId="142" fillId="40" borderId="26" xfId="35" applyFont="1" applyFill="1" applyBorder="1">
      <alignment/>
      <protection/>
    </xf>
    <xf numFmtId="0" fontId="142" fillId="0" borderId="26" xfId="35" applyFont="1" applyFill="1" applyBorder="1">
      <alignment/>
      <protection/>
    </xf>
    <xf numFmtId="14" fontId="142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5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6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7" fillId="33" borderId="41" xfId="33" applyNumberFormat="1" applyFont="1" applyFill="1" applyBorder="1" applyAlignment="1" applyProtection="1">
      <alignment horizontal="center" vertical="center"/>
      <protection/>
    </xf>
    <xf numFmtId="173" fontId="157" fillId="33" borderId="26" xfId="33" applyNumberFormat="1" applyFont="1" applyFill="1" applyBorder="1" applyAlignment="1" applyProtection="1">
      <alignment horizontal="center" vertical="center"/>
      <protection/>
    </xf>
    <xf numFmtId="3" fontId="140" fillId="33" borderId="41" xfId="33" applyNumberFormat="1" applyFont="1" applyFill="1" applyBorder="1" applyAlignment="1" applyProtection="1">
      <alignment horizontal="right" vertical="center"/>
      <protection/>
    </xf>
    <xf numFmtId="3" fontId="140" fillId="33" borderId="26" xfId="33" applyNumberFormat="1" applyFont="1" applyFill="1" applyBorder="1" applyAlignment="1" applyProtection="1">
      <alignment horizontal="right" vertical="center"/>
      <protection/>
    </xf>
    <xf numFmtId="0" fontId="158" fillId="35" borderId="11" xfId="33" applyFont="1" applyFill="1" applyBorder="1" applyAlignment="1" applyProtection="1">
      <alignment horizontal="center" vertical="center"/>
      <protection/>
    </xf>
    <xf numFmtId="0" fontId="158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39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39" fillId="33" borderId="50" xfId="38" applyNumberFormat="1" applyFont="1" applyFill="1" applyBorder="1" applyAlignment="1" applyProtection="1" quotePrefix="1">
      <alignment horizontal="right"/>
      <protection/>
    </xf>
    <xf numFmtId="3" fontId="140" fillId="33" borderId="51" xfId="33" applyNumberFormat="1" applyFont="1" applyFill="1" applyBorder="1" applyAlignment="1" applyProtection="1">
      <alignment horizontal="right" vertical="center"/>
      <protection/>
    </xf>
    <xf numFmtId="173" fontId="157" fillId="33" borderId="51" xfId="33" applyNumberFormat="1" applyFont="1" applyFill="1" applyBorder="1" applyAlignment="1" applyProtection="1">
      <alignment horizontal="center" vertical="center"/>
      <protection/>
    </xf>
    <xf numFmtId="173" fontId="157" fillId="33" borderId="52" xfId="33" applyNumberFormat="1" applyFont="1" applyFill="1" applyBorder="1" applyAlignment="1" applyProtection="1">
      <alignment horizontal="center" vertical="center"/>
      <protection/>
    </xf>
    <xf numFmtId="173" fontId="157" fillId="33" borderId="53" xfId="33" applyNumberFormat="1" applyFont="1" applyFill="1" applyBorder="1" applyAlignment="1" applyProtection="1">
      <alignment horizontal="center" vertical="center"/>
      <protection/>
    </xf>
    <xf numFmtId="173" fontId="157" fillId="33" borderId="54" xfId="33" applyNumberFormat="1" applyFont="1" applyFill="1" applyBorder="1" applyAlignment="1" applyProtection="1">
      <alignment horizontal="center" vertical="center"/>
      <protection/>
    </xf>
    <xf numFmtId="3" fontId="140" fillId="33" borderId="55" xfId="33" applyNumberFormat="1" applyFont="1" applyFill="1" applyBorder="1" applyAlignment="1" applyProtection="1">
      <alignment horizontal="right" vertical="center"/>
      <protection/>
    </xf>
    <xf numFmtId="3" fontId="140" fillId="33" borderId="56" xfId="33" applyNumberFormat="1" applyFont="1" applyFill="1" applyBorder="1" applyAlignment="1" applyProtection="1">
      <alignment horizontal="right" vertical="center"/>
      <protection/>
    </xf>
    <xf numFmtId="3" fontId="140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7" fillId="33" borderId="52" xfId="33" applyNumberFormat="1" applyFont="1" applyFill="1" applyBorder="1" applyAlignment="1" applyProtection="1">
      <alignment horizontal="center" vertical="center"/>
      <protection/>
    </xf>
    <xf numFmtId="3" fontId="157" fillId="33" borderId="53" xfId="33" applyNumberFormat="1" applyFont="1" applyFill="1" applyBorder="1" applyAlignment="1" applyProtection="1">
      <alignment horizontal="center" vertical="center"/>
      <protection/>
    </xf>
    <xf numFmtId="3" fontId="157" fillId="33" borderId="54" xfId="33" applyNumberFormat="1" applyFont="1" applyFill="1" applyBorder="1" applyAlignment="1" applyProtection="1">
      <alignment horizontal="center" vertical="center"/>
      <protection/>
    </xf>
    <xf numFmtId="3" fontId="157" fillId="33" borderId="71" xfId="33" applyNumberFormat="1" applyFont="1" applyFill="1" applyBorder="1" applyAlignment="1" applyProtection="1">
      <alignment horizontal="center" vertical="center"/>
      <protection/>
    </xf>
    <xf numFmtId="0" fontId="159" fillId="26" borderId="72" xfId="0" applyFont="1" applyFill="1" applyBorder="1" applyAlignment="1" applyProtection="1">
      <alignment horizontal="center" vertical="center" wrapText="1"/>
      <protection/>
    </xf>
    <xf numFmtId="0" fontId="160" fillId="0" borderId="0" xfId="0" applyFont="1" applyAlignment="1">
      <alignment/>
    </xf>
    <xf numFmtId="0" fontId="160" fillId="0" borderId="26" xfId="0" applyFont="1" applyBorder="1" applyAlignment="1">
      <alignment horizontal="right"/>
    </xf>
    <xf numFmtId="0" fontId="160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0" fillId="0" borderId="53" xfId="0" applyFont="1" applyBorder="1" applyAlignment="1">
      <alignment horizontal="right"/>
    </xf>
    <xf numFmtId="0" fontId="160" fillId="0" borderId="73" xfId="0" applyFont="1" applyBorder="1" applyAlignment="1">
      <alignment/>
    </xf>
    <xf numFmtId="0" fontId="160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0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0" fillId="0" borderId="77" xfId="0" applyFont="1" applyBorder="1" applyAlignment="1">
      <alignment/>
    </xf>
    <xf numFmtId="0" fontId="160" fillId="0" borderId="72" xfId="0" applyFont="1" applyBorder="1" applyAlignment="1">
      <alignment/>
    </xf>
    <xf numFmtId="0" fontId="160" fillId="0" borderId="78" xfId="0" applyFont="1" applyBorder="1" applyAlignment="1">
      <alignment/>
    </xf>
    <xf numFmtId="0" fontId="160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8" fillId="35" borderId="81" xfId="33" applyFont="1" applyFill="1" applyBorder="1" applyAlignment="1" applyProtection="1">
      <alignment horizontal="center" vertical="center"/>
      <protection/>
    </xf>
    <xf numFmtId="0" fontId="158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1" fillId="46" borderId="87" xfId="0" applyFont="1" applyFill="1" applyBorder="1" applyAlignment="1" applyProtection="1">
      <alignment horizontal="right"/>
      <protection/>
    </xf>
    <xf numFmtId="0" fontId="161" fillId="46" borderId="88" xfId="0" applyFont="1" applyFill="1" applyBorder="1" applyAlignment="1" applyProtection="1">
      <alignment horizontal="right"/>
      <protection/>
    </xf>
    <xf numFmtId="0" fontId="161" fillId="46" borderId="89" xfId="0" applyFont="1" applyFill="1" applyBorder="1" applyAlignment="1" applyProtection="1">
      <alignment horizontal="right"/>
      <protection/>
    </xf>
    <xf numFmtId="0" fontId="162" fillId="0" borderId="0" xfId="0" applyFont="1" applyAlignment="1">
      <alignment/>
    </xf>
    <xf numFmtId="0" fontId="161" fillId="46" borderId="84" xfId="0" applyFont="1" applyFill="1" applyBorder="1" applyAlignment="1" applyProtection="1">
      <alignment horizontal="left"/>
      <protection/>
    </xf>
    <xf numFmtId="0" fontId="161" fillId="46" borderId="85" xfId="0" applyFont="1" applyFill="1" applyBorder="1" applyAlignment="1" applyProtection="1">
      <alignment horizontal="left"/>
      <protection/>
    </xf>
    <xf numFmtId="0" fontId="163" fillId="46" borderId="86" xfId="0" applyFont="1" applyFill="1" applyBorder="1" applyAlignment="1" applyProtection="1">
      <alignment horizontal="right"/>
      <protection/>
    </xf>
    <xf numFmtId="0" fontId="134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0" fillId="0" borderId="73" xfId="0" applyFont="1" applyFill="1" applyBorder="1" applyAlignment="1">
      <alignment/>
    </xf>
    <xf numFmtId="0" fontId="139" fillId="33" borderId="34" xfId="33" applyFont="1" applyFill="1" applyBorder="1" applyAlignment="1" applyProtection="1">
      <alignment vertical="center" wrapText="1"/>
      <protection/>
    </xf>
    <xf numFmtId="0" fontId="164" fillId="47" borderId="90" xfId="0" applyFont="1" applyFill="1" applyBorder="1" applyAlignment="1">
      <alignment horizontal="center" vertical="center" wrapText="1"/>
    </xf>
    <xf numFmtId="0" fontId="160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0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1" fillId="46" borderId="90" xfId="0" applyFont="1" applyFill="1" applyBorder="1" applyAlignment="1" applyProtection="1">
      <alignment horizontal="right"/>
      <protection/>
    </xf>
    <xf numFmtId="3" fontId="140" fillId="33" borderId="92" xfId="33" applyNumberFormat="1" applyFont="1" applyFill="1" applyBorder="1" applyAlignment="1" applyProtection="1">
      <alignment horizontal="right" vertical="center"/>
      <protection/>
    </xf>
    <xf numFmtId="3" fontId="140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7" fillId="33" borderId="35" xfId="33" applyNumberFormat="1" applyFont="1" applyFill="1" applyBorder="1" applyAlignment="1" applyProtection="1">
      <alignment horizontal="center" vertical="center"/>
      <protection/>
    </xf>
    <xf numFmtId="173" fontId="157" fillId="33" borderId="91" xfId="33" applyNumberFormat="1" applyFont="1" applyFill="1" applyBorder="1" applyAlignment="1" applyProtection="1">
      <alignment horizontal="center" vertical="center"/>
      <protection/>
    </xf>
    <xf numFmtId="173" fontId="157" fillId="0" borderId="26" xfId="33" applyNumberFormat="1" applyFont="1" applyFill="1" applyBorder="1" applyAlignment="1" applyProtection="1">
      <alignment horizontal="center" vertical="center"/>
      <protection/>
    </xf>
    <xf numFmtId="173" fontId="157" fillId="0" borderId="54" xfId="33" applyNumberFormat="1" applyFont="1" applyFill="1" applyBorder="1" applyAlignment="1" applyProtection="1">
      <alignment horizontal="center" vertical="center"/>
      <protection/>
    </xf>
    <xf numFmtId="0" fontId="159" fillId="26" borderId="90" xfId="0" applyFont="1" applyFill="1" applyBorder="1" applyAlignment="1" applyProtection="1">
      <alignment horizontal="center" vertical="center" wrapText="1"/>
      <protection/>
    </xf>
    <xf numFmtId="0" fontId="159" fillId="26" borderId="87" xfId="0" applyFont="1" applyFill="1" applyBorder="1" applyAlignment="1" applyProtection="1">
      <alignment horizontal="center" vertical="center" wrapText="1"/>
      <protection/>
    </xf>
    <xf numFmtId="0" fontId="160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5" fillId="0" borderId="0" xfId="33" applyFont="1" applyFill="1" applyBorder="1" applyAlignment="1" applyProtection="1">
      <alignment vertical="center" wrapText="1"/>
      <protection/>
    </xf>
    <xf numFmtId="173" fontId="157" fillId="0" borderId="40" xfId="33" applyNumberFormat="1" applyFont="1" applyFill="1" applyBorder="1" applyAlignment="1" applyProtection="1">
      <alignment horizontal="center" vertical="center"/>
      <protection/>
    </xf>
    <xf numFmtId="173" fontId="157" fillId="0" borderId="51" xfId="33" applyNumberFormat="1" applyFont="1" applyFill="1" applyBorder="1" applyAlignment="1" applyProtection="1">
      <alignment horizontal="center" vertical="center"/>
      <protection/>
    </xf>
    <xf numFmtId="0" fontId="166" fillId="0" borderId="26" xfId="0" applyFont="1" applyBorder="1" applyAlignment="1">
      <alignment horizontal="right"/>
    </xf>
    <xf numFmtId="173" fontId="167" fillId="0" borderId="51" xfId="33" applyNumberFormat="1" applyFont="1" applyFill="1" applyBorder="1" applyAlignment="1" applyProtection="1">
      <alignment horizontal="center" vertical="center"/>
      <protection/>
    </xf>
    <xf numFmtId="173" fontId="167" fillId="0" borderId="40" xfId="33" applyNumberFormat="1" applyFont="1" applyFill="1" applyBorder="1" applyAlignment="1" applyProtection="1">
      <alignment horizontal="center" vertical="center"/>
      <protection/>
    </xf>
    <xf numFmtId="0" fontId="159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6" fillId="0" borderId="40" xfId="0" applyFont="1" applyBorder="1" applyAlignment="1">
      <alignment horizontal="right"/>
    </xf>
    <xf numFmtId="0" fontId="159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6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0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0" fillId="0" borderId="99" xfId="0" applyFont="1" applyBorder="1" applyAlignment="1">
      <alignment horizontal="right"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3" fontId="165" fillId="26" borderId="56" xfId="33" applyNumberFormat="1" applyFont="1" applyFill="1" applyBorder="1" applyAlignment="1" applyProtection="1">
      <alignment horizontal="center" vertical="center" wrapText="1"/>
      <protection/>
    </xf>
    <xf numFmtId="3" fontId="165" fillId="26" borderId="26" xfId="33" applyNumberFormat="1" applyFont="1" applyFill="1" applyBorder="1" applyAlignment="1" applyProtection="1">
      <alignment horizontal="center" vertical="center" wrapText="1"/>
      <protection/>
    </xf>
    <xf numFmtId="0" fontId="160" fillId="0" borderId="26" xfId="0" applyFont="1" applyBorder="1" applyAlignment="1" applyProtection="1">
      <alignment horizontal="right"/>
      <protection locked="0"/>
    </xf>
    <xf numFmtId="0" fontId="160" fillId="0" borderId="40" xfId="0" applyFont="1" applyBorder="1" applyAlignment="1" applyProtection="1">
      <alignment horizontal="right"/>
      <protection locked="0"/>
    </xf>
    <xf numFmtId="0" fontId="160" fillId="0" borderId="34" xfId="0" applyFont="1" applyBorder="1" applyAlignment="1" applyProtection="1">
      <alignment horizontal="right"/>
      <protection locked="0"/>
    </xf>
    <xf numFmtId="0" fontId="160" fillId="0" borderId="99" xfId="0" applyFont="1" applyBorder="1" applyAlignment="1" applyProtection="1">
      <alignment horizontal="right"/>
      <protection locked="0"/>
    </xf>
    <xf numFmtId="0" fontId="160" fillId="0" borderId="71" xfId="0" applyFont="1" applyBorder="1" applyAlignment="1" applyProtection="1">
      <alignment horizontal="right"/>
      <protection locked="0"/>
    </xf>
    <xf numFmtId="0" fontId="160" fillId="0" borderId="53" xfId="0" applyFont="1" applyBorder="1" applyAlignment="1" applyProtection="1">
      <alignment horizontal="right"/>
      <protection locked="0"/>
    </xf>
    <xf numFmtId="3" fontId="140" fillId="33" borderId="55" xfId="33" applyNumberFormat="1" applyFont="1" applyFill="1" applyBorder="1" applyAlignment="1" applyProtection="1">
      <alignment horizontal="right" vertical="center"/>
      <protection locked="0"/>
    </xf>
    <xf numFmtId="3" fontId="140" fillId="33" borderId="56" xfId="33" applyNumberFormat="1" applyFont="1" applyFill="1" applyBorder="1" applyAlignment="1" applyProtection="1">
      <alignment horizontal="right" vertical="center"/>
      <protection locked="0"/>
    </xf>
    <xf numFmtId="3" fontId="140" fillId="33" borderId="57" xfId="33" applyNumberFormat="1" applyFont="1" applyFill="1" applyBorder="1" applyAlignment="1" applyProtection="1">
      <alignment horizontal="right" vertical="center"/>
      <protection locked="0"/>
    </xf>
    <xf numFmtId="3" fontId="140" fillId="33" borderId="92" xfId="33" applyNumberFormat="1" applyFont="1" applyFill="1" applyBorder="1" applyAlignment="1" applyProtection="1">
      <alignment horizontal="right" vertical="center"/>
      <protection locked="0"/>
    </xf>
    <xf numFmtId="3" fontId="140" fillId="33" borderId="41" xfId="33" applyNumberFormat="1" applyFont="1" applyFill="1" applyBorder="1" applyAlignment="1" applyProtection="1">
      <alignment horizontal="right" vertical="center"/>
      <protection locked="0"/>
    </xf>
    <xf numFmtId="3" fontId="140" fillId="33" borderId="26" xfId="33" applyNumberFormat="1" applyFont="1" applyFill="1" applyBorder="1" applyAlignment="1" applyProtection="1">
      <alignment horizontal="right" vertical="center"/>
      <protection locked="0"/>
    </xf>
    <xf numFmtId="3" fontId="140" fillId="33" borderId="51" xfId="33" applyNumberFormat="1" applyFont="1" applyFill="1" applyBorder="1" applyAlignment="1" applyProtection="1">
      <alignment horizontal="right" vertical="center"/>
      <protection locked="0"/>
    </xf>
    <xf numFmtId="3" fontId="140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8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69" fillId="26" borderId="73" xfId="71" applyFont="1" applyFill="1" applyBorder="1" applyAlignment="1" applyProtection="1">
      <alignment horizontal="left" vertical="center" wrapText="1"/>
      <protection/>
    </xf>
    <xf numFmtId="0" fontId="169" fillId="26" borderId="19" xfId="71" applyFont="1" applyFill="1" applyBorder="1" applyAlignment="1" applyProtection="1">
      <alignment horizontal="left" vertical="center" wrapText="1"/>
      <protection/>
    </xf>
    <xf numFmtId="0" fontId="169" fillId="26" borderId="40" xfId="71" applyFont="1" applyFill="1" applyBorder="1" applyAlignment="1" applyProtection="1">
      <alignment horizontal="left" vertical="center" wrapText="1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0" fontId="165" fillId="26" borderId="23" xfId="33" applyFont="1" applyFill="1" applyBorder="1" applyAlignment="1" applyProtection="1">
      <alignment horizontal="center" vertical="center" wrapText="1"/>
      <protection/>
    </xf>
    <xf numFmtId="0" fontId="165" fillId="26" borderId="63" xfId="33" applyFont="1" applyFill="1" applyBorder="1" applyAlignment="1" applyProtection="1">
      <alignment horizontal="center" vertical="center" wrapText="1"/>
      <protection/>
    </xf>
    <xf numFmtId="0" fontId="165" fillId="26" borderId="103" xfId="33" applyFont="1" applyFill="1" applyBorder="1" applyAlignment="1" applyProtection="1">
      <alignment horizontal="center" vertical="center" wrapText="1"/>
      <protection/>
    </xf>
    <xf numFmtId="0" fontId="165" fillId="26" borderId="24" xfId="33" applyFont="1" applyFill="1" applyBorder="1" applyAlignment="1" applyProtection="1">
      <alignment horizontal="center" vertical="center" wrapText="1"/>
      <protection/>
    </xf>
    <xf numFmtId="0" fontId="165" fillId="26" borderId="66" xfId="33" applyFont="1" applyFill="1" applyBorder="1" applyAlignment="1" applyProtection="1">
      <alignment horizontal="center" vertical="center" wrapText="1"/>
      <protection/>
    </xf>
    <xf numFmtId="0" fontId="165" fillId="26" borderId="80" xfId="33" applyFont="1" applyFill="1" applyBorder="1" applyAlignment="1" applyProtection="1">
      <alignment horizontal="center" vertical="center" wrapText="1"/>
      <protection/>
    </xf>
    <xf numFmtId="0" fontId="139" fillId="33" borderId="19" xfId="33" applyFont="1" applyFill="1" applyBorder="1" applyAlignment="1" applyProtection="1">
      <alignment horizontal="left"/>
      <protection/>
    </xf>
    <xf numFmtId="0" fontId="139" fillId="33" borderId="34" xfId="33" applyFont="1" applyFill="1" applyBorder="1" applyAlignment="1" applyProtection="1">
      <alignment horizontal="left"/>
      <protection/>
    </xf>
    <xf numFmtId="0" fontId="139" fillId="33" borderId="19" xfId="33" applyFont="1" applyFill="1" applyBorder="1" applyAlignment="1" applyProtection="1">
      <alignment horizontal="left" vertical="center"/>
      <protection/>
    </xf>
    <xf numFmtId="0" fontId="139" fillId="33" borderId="34" xfId="33" applyFont="1" applyFill="1" applyBorder="1" applyAlignment="1" applyProtection="1">
      <alignment horizontal="left" vertical="center"/>
      <protection/>
    </xf>
    <xf numFmtId="0" fontId="139" fillId="33" borderId="104" xfId="33" applyFont="1" applyFill="1" applyBorder="1" applyAlignment="1" applyProtection="1">
      <alignment wrapText="1"/>
      <protection/>
    </xf>
    <xf numFmtId="0" fontId="139" fillId="33" borderId="99" xfId="33" applyFont="1" applyFill="1" applyBorder="1" applyAlignment="1" applyProtection="1">
      <alignment wrapText="1"/>
      <protection/>
    </xf>
    <xf numFmtId="0" fontId="170" fillId="46" borderId="84" xfId="33" applyFont="1" applyFill="1" applyBorder="1" applyAlignment="1" applyProtection="1">
      <alignment horizontal="center" vertical="center"/>
      <protection/>
    </xf>
    <xf numFmtId="0" fontId="170" fillId="46" borderId="86" xfId="33" applyFont="1" applyFill="1" applyBorder="1" applyAlignment="1" applyProtection="1">
      <alignment horizontal="center" vertical="center"/>
      <protection/>
    </xf>
    <xf numFmtId="0" fontId="170" fillId="46" borderId="97" xfId="33" applyFont="1" applyFill="1" applyBorder="1" applyAlignment="1" applyProtection="1">
      <alignment horizontal="center" vertical="center"/>
      <protection/>
    </xf>
    <xf numFmtId="0" fontId="139" fillId="33" borderId="19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21" xfId="38" applyFont="1" applyFill="1" applyBorder="1" applyAlignment="1" applyProtection="1">
      <alignment vertical="center" wrapText="1"/>
      <protection/>
    </xf>
    <xf numFmtId="0" fontId="139" fillId="33" borderId="22" xfId="38" applyFont="1" applyFill="1" applyBorder="1" applyAlignment="1" applyProtection="1">
      <alignment vertical="center" wrapText="1"/>
      <protection/>
    </xf>
    <xf numFmtId="0" fontId="139" fillId="33" borderId="19" xfId="38" applyFont="1" applyFill="1" applyBorder="1" applyAlignment="1" applyProtection="1">
      <alignment horizontal="left" vertical="center"/>
      <protection/>
    </xf>
    <xf numFmtId="0" fontId="139" fillId="33" borderId="34" xfId="38" applyFont="1" applyFill="1" applyBorder="1" applyAlignment="1" applyProtection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/>
      <protection/>
    </xf>
    <xf numFmtId="0" fontId="139" fillId="33" borderId="34" xfId="38" applyFont="1" applyFill="1" applyBorder="1" applyAlignment="1" applyProtection="1" quotePrefix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 wrapText="1"/>
      <protection/>
    </xf>
    <xf numFmtId="0" fontId="139" fillId="33" borderId="34" xfId="38" applyFont="1" applyFill="1" applyBorder="1" applyAlignment="1" applyProtection="1" quotePrefix="1">
      <alignment horizontal="left" vertical="center" wrapText="1"/>
      <protection/>
    </xf>
    <xf numFmtId="0" fontId="171" fillId="35" borderId="84" xfId="33" applyFont="1" applyFill="1" applyBorder="1" applyAlignment="1" applyProtection="1">
      <alignment horizontal="center" vertical="center" wrapText="1"/>
      <protection/>
    </xf>
    <xf numFmtId="0" fontId="171" fillId="35" borderId="86" xfId="33" applyFont="1" applyFill="1" applyBorder="1" applyAlignment="1" applyProtection="1">
      <alignment horizontal="center" vertical="center" wrapText="1"/>
      <protection/>
    </xf>
    <xf numFmtId="0" fontId="171" fillId="35" borderId="97" xfId="33" applyFont="1" applyFill="1" applyBorder="1" applyAlignment="1" applyProtection="1">
      <alignment horizontal="center" vertical="center" wrapText="1"/>
      <protection/>
    </xf>
    <xf numFmtId="0" fontId="165" fillId="26" borderId="73" xfId="33" applyFont="1" applyFill="1" applyBorder="1" applyAlignment="1" applyProtection="1">
      <alignment vertical="center" wrapText="1"/>
      <protection/>
    </xf>
    <xf numFmtId="0" fontId="165" fillId="26" borderId="19" xfId="33" applyFont="1" applyFill="1" applyBorder="1" applyAlignment="1" applyProtection="1">
      <alignment vertical="center" wrapText="1"/>
      <protection/>
    </xf>
    <xf numFmtId="0" fontId="165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6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6">
      <selection activeCell="A34" sqref="A34:IV34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">
        <v>1256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">
        <v>641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44561</v>
      </c>
    </row>
    <row r="9" ht="15"/>
    <row r="10" spans="1:5" ht="15.75">
      <c r="A10" s="336" t="s">
        <v>1270</v>
      </c>
      <c r="B10" s="337"/>
      <c r="C10" s="338"/>
      <c r="D10" s="335" t="s">
        <v>1276</v>
      </c>
      <c r="E10" s="335"/>
    </row>
    <row r="11" spans="1:5" ht="47.25">
      <c r="A11" s="339"/>
      <c r="B11" s="340"/>
      <c r="C11" s="341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96792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45257</v>
      </c>
      <c r="E14" s="309">
        <f>+3!$H$90</f>
        <v>302</v>
      </c>
    </row>
    <row r="15" spans="1:5" ht="15.75">
      <c r="A15" s="332" t="s">
        <v>1273</v>
      </c>
      <c r="B15" s="333"/>
      <c r="C15" s="334"/>
      <c r="D15" s="308">
        <f>+4!$D$90</f>
        <v>1168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34381</v>
      </c>
      <c r="E16" s="309">
        <f>+5!$H$90</f>
        <v>28770</v>
      </c>
    </row>
    <row r="17" spans="1:5" ht="15.75">
      <c r="A17" s="332" t="s">
        <v>1275</v>
      </c>
      <c r="B17" s="333"/>
      <c r="C17" s="334"/>
      <c r="D17" s="308">
        <f>+6!$D$90</f>
        <v>1988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48" t="s">
        <v>1212</v>
      </c>
      <c r="E19" s="349"/>
      <c r="F19" s="349"/>
      <c r="G19" s="350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47094</v>
      </c>
      <c r="E21" s="295">
        <f>+E22+E23+E25+E26</f>
        <v>0</v>
      </c>
      <c r="F21" s="234">
        <f>+F22+F23+F25+F26</f>
        <v>47094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47094</v>
      </c>
      <c r="E23" s="233">
        <f>+1!E15+2!E15+3!E15+4!E15+5!E15+6!E15</f>
        <v>0</v>
      </c>
      <c r="F23" s="225">
        <f>+1!F15+2!F15+3!F15+4!F15+5!F15+6!F15</f>
        <v>47094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132492</v>
      </c>
      <c r="E27" s="232">
        <f>+E28+E32+E35</f>
        <v>85547</v>
      </c>
      <c r="F27" s="227">
        <f>+F28+F32+F35</f>
        <v>46945</v>
      </c>
      <c r="G27" s="228">
        <f>+G28+G32+G35</f>
        <v>0</v>
      </c>
      <c r="H27" s="303">
        <f>+H28+H32+H35</f>
        <v>29072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37822</v>
      </c>
      <c r="E28" s="296">
        <f>+E29+E30+E31</f>
        <v>37822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37822</v>
      </c>
      <c r="E29" s="233">
        <f>+1!E21+2!E21+3!E21+4!E21+5!E21+6!E21</f>
        <v>37822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81604</v>
      </c>
      <c r="E32" s="296">
        <f>+E33+E34</f>
        <v>34659</v>
      </c>
      <c r="F32" s="291">
        <f>+F33+F34</f>
        <v>46945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81604</v>
      </c>
      <c r="E34" s="233">
        <f>+1!E26+2!E26+3!E26+4!E26+5!E26+6!E26</f>
        <v>34659</v>
      </c>
      <c r="F34" s="225">
        <f>+1!F26+2!F26+3!F26+4!F26+5!F26+6!F26</f>
        <v>46945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13066</v>
      </c>
      <c r="E35" s="233">
        <f>+1!E27+2!E27+3!E27+4!E27+5!E27+6!E27</f>
        <v>13066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29072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179586</v>
      </c>
      <c r="E46" s="252">
        <f>+E21+E27+E36</f>
        <v>85547</v>
      </c>
      <c r="F46" s="253">
        <f>+F21+F27+F36</f>
        <v>94039</v>
      </c>
      <c r="G46" s="254">
        <f>+G21+G27+G36</f>
        <v>0</v>
      </c>
      <c r="H46" s="270">
        <f>+H21+H27+H36</f>
        <v>29072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48" t="s">
        <v>1212</v>
      </c>
      <c r="E49" s="349"/>
      <c r="F49" s="349"/>
      <c r="G49" s="350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53" t="s">
        <v>0</v>
      </c>
      <c r="C51" s="354"/>
      <c r="D51" s="161">
        <f>+E51+F51+G51</f>
        <v>745</v>
      </c>
      <c r="E51" s="162">
        <f>+1!E43+2!E43+3!E43+4!E43+5!E43+6!E43</f>
        <v>745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55" t="s">
        <v>1</v>
      </c>
      <c r="C52" s="356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57" t="s">
        <v>2</v>
      </c>
      <c r="C53" s="358"/>
      <c r="D53" s="140">
        <f t="shared" si="1"/>
        <v>174</v>
      </c>
      <c r="E53" s="141">
        <f>+1!E45+2!E45+3!E45+4!E45+5!E45+6!E45</f>
        <v>174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59" t="s">
        <v>3</v>
      </c>
      <c r="C54" s="360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55" t="s">
        <v>4</v>
      </c>
      <c r="C55" s="356"/>
      <c r="D55" s="140">
        <f t="shared" si="1"/>
        <v>178667</v>
      </c>
      <c r="E55" s="140">
        <f>+SUM(E56:E72)</f>
        <v>84628</v>
      </c>
      <c r="F55" s="141">
        <f>+SUM(F56:F72)</f>
        <v>94039</v>
      </c>
      <c r="G55" s="156">
        <f>+SUM(G56:G72)</f>
        <v>0</v>
      </c>
      <c r="H55" s="273">
        <f>+SUM(H56:H72)</f>
        <v>18512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4398</v>
      </c>
      <c r="E57" s="233">
        <f>+1!E49+2!E49+3!E49+4!E49+5!E49+6!E49</f>
        <v>4398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76066</v>
      </c>
      <c r="E60" s="233">
        <f>+1!E52+2!E52+3!E52+4!E52+5!E52+6!E52</f>
        <v>36640</v>
      </c>
      <c r="F60" s="165">
        <f>+1!F52+2!F52+3!F52+4!F52+5!F52+6!F52</f>
        <v>39426</v>
      </c>
      <c r="G60" s="166">
        <f>+1!G52+2!G52+3!G52+4!G52+5!G52+6!G52</f>
        <v>0</v>
      </c>
      <c r="H60" s="274">
        <f>+1!H52+2!H52+3!H52+4!H52+5!H52+6!H52</f>
        <v>16962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98203</v>
      </c>
      <c r="E62" s="233">
        <f>+1!E54+2!E54+3!E54+4!E54+5!E54+6!E54</f>
        <v>43590</v>
      </c>
      <c r="F62" s="165">
        <f>+1!F54+2!F54+3!F54+4!F54+5!F54+6!F54</f>
        <v>54613</v>
      </c>
      <c r="G62" s="166">
        <f>+1!G54+2!G54+3!G54+4!G54+5!G54+6!G54</f>
        <v>0</v>
      </c>
      <c r="H62" s="274">
        <f>+1!H54+2!H54+3!H54+4!H54+5!H54+6!H54</f>
        <v>1550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4" t="s">
        <v>22</v>
      </c>
      <c r="C73" s="345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4" t="s">
        <v>23</v>
      </c>
      <c r="C74" s="345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4" t="s">
        <v>24</v>
      </c>
      <c r="C75" s="345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4" t="s">
        <v>25</v>
      </c>
      <c r="C76" s="345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4" t="s">
        <v>29</v>
      </c>
      <c r="C80" s="345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4" t="s">
        <v>31</v>
      </c>
      <c r="C82" s="345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4" t="s">
        <v>32</v>
      </c>
      <c r="C83" s="345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4" t="s">
        <v>33</v>
      </c>
      <c r="C84" s="345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4" t="s">
        <v>34</v>
      </c>
      <c r="C85" s="345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4" t="s">
        <v>35</v>
      </c>
      <c r="C86" s="345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4" t="s">
        <v>36</v>
      </c>
      <c r="C87" s="345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4" t="s">
        <v>37</v>
      </c>
      <c r="C88" s="345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4" t="s">
        <v>39</v>
      </c>
      <c r="C90" s="345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42" t="s">
        <v>40</v>
      </c>
      <c r="C91" s="343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42" t="s">
        <v>41</v>
      </c>
      <c r="C92" s="343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10560</v>
      </c>
    </row>
    <row r="93" spans="1:8" ht="15.75">
      <c r="A93" s="12">
        <v>5300</v>
      </c>
      <c r="B93" s="342" t="s">
        <v>42</v>
      </c>
      <c r="C93" s="343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42" t="s">
        <v>43</v>
      </c>
      <c r="C94" s="343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4" t="s">
        <v>44</v>
      </c>
      <c r="C95" s="345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46" t="s">
        <v>45</v>
      </c>
      <c r="C96" s="347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46" t="s">
        <v>1207</v>
      </c>
      <c r="C98" s="347"/>
      <c r="D98" s="219">
        <f>+E98+F98+G98</f>
        <v>179586</v>
      </c>
      <c r="E98" s="219">
        <f>SUM(E51,E52,E53,E54,E55,E73,E74,E75,E76,E77,E78,E79,E80,E81,E82,E83,E84,E85,E86,E87,E88,E89,E90,E91,E92,E93,E94,E95,E96)</f>
        <v>85547</v>
      </c>
      <c r="F98" s="220">
        <f>SUM(F51,F52,F53,F54,F55,F73,F74,F75,F76,F77,F78,F79,F80,F81,F82,F83,F84,F85,F86,F87,F88,F89,F90,F91,F92,F93,F94,F95,F96)</f>
        <v>94039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29072</v>
      </c>
    </row>
  </sheetData>
  <sheetProtection password="81B0" sheet="1"/>
  <mergeCells count="42">
    <mergeCell ref="A14:C14"/>
    <mergeCell ref="A15:C15"/>
    <mergeCell ref="A16:C16"/>
    <mergeCell ref="A2:H2"/>
    <mergeCell ref="A3:H3"/>
    <mergeCell ref="A5:C5"/>
    <mergeCell ref="A12:C12"/>
    <mergeCell ref="A13:C13"/>
    <mergeCell ref="B51:C51"/>
    <mergeCell ref="B52:C52"/>
    <mergeCell ref="B53:C53"/>
    <mergeCell ref="B54:C54"/>
    <mergeCell ref="B55:C55"/>
    <mergeCell ref="B73:C73"/>
    <mergeCell ref="B85:C85"/>
    <mergeCell ref="B86:C86"/>
    <mergeCell ref="B74:C74"/>
    <mergeCell ref="B75:C75"/>
    <mergeCell ref="B76:C76"/>
    <mergeCell ref="B77:C77"/>
    <mergeCell ref="B78:C78"/>
    <mergeCell ref="B79:C79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">
      <selection activeCell="F16" sqref="F16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44561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35037</v>
      </c>
      <c r="E13" s="295">
        <f>+E14+E15+E17+E18</f>
        <v>0</v>
      </c>
      <c r="F13" s="234">
        <f>+F14+F15+F17+F18</f>
        <v>35037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35037</v>
      </c>
      <c r="E15" s="311"/>
      <c r="F15" s="310">
        <v>35037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61755</v>
      </c>
      <c r="E19" s="232">
        <f>+E20+E24+E27</f>
        <v>26591</v>
      </c>
      <c r="F19" s="227">
        <f>+F20+F24+F27</f>
        <v>35164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48689</v>
      </c>
      <c r="E24" s="296">
        <f>+E25+E26</f>
        <v>13525</v>
      </c>
      <c r="F24" s="291">
        <f>+F25+F26</f>
        <v>35164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48689</v>
      </c>
      <c r="E26" s="311">
        <v>13525</v>
      </c>
      <c r="F26" s="310">
        <v>35164</v>
      </c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13066</v>
      </c>
      <c r="E27" s="311">
        <v>13066</v>
      </c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96792</v>
      </c>
      <c r="E38" s="252">
        <f>+E13+E19+E28</f>
        <v>26591</v>
      </c>
      <c r="F38" s="253">
        <f>+F13+F19+F28</f>
        <v>70201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96792</v>
      </c>
      <c r="E47" s="140">
        <f>+SUM(E48:E64)</f>
        <v>26591</v>
      </c>
      <c r="F47" s="141">
        <f>+SUM(F48:F64)</f>
        <v>70201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34170</v>
      </c>
      <c r="E52" s="324">
        <v>2281</v>
      </c>
      <c r="F52" s="325">
        <v>31889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62622</v>
      </c>
      <c r="E54" s="324">
        <v>24310</v>
      </c>
      <c r="F54" s="325">
        <v>38312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96792</v>
      </c>
      <c r="E90" s="219">
        <f>SUM(E43,E44,E45,E46,E47,E65,E66,E67,E68,E69,E70,E71,E72,E73,E74,E75,E76,E77,E78,E79,E80,E81,E82,E83,E84,E85,E86,E87,E88)</f>
        <v>26591</v>
      </c>
      <c r="F90" s="220">
        <f>SUM(F43,F44,F45,F46,F47,F65,F66,F67,F68,F69,F70,F71,F72,F73,F74,F75,F76,F77,F78,F79,F80,F81,F82,F83,F84,F85,F86,F87,F88)</f>
        <v>70201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D11:G11"/>
    <mergeCell ref="A2:H2"/>
    <mergeCell ref="A3:H3"/>
    <mergeCell ref="A5:C5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6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+RECAP!A13</f>
        <v>2. Осигуряване на възможности за провеждането на дистанционно обучение в системата на образованието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44530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E22" sqref="E22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+RECAP!A14</f>
        <v>3. Разходи за предпазни средства (маски, ръкавици и др.), дезинфектанти (лични и за помещенията) в училищата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44561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9104</v>
      </c>
      <c r="E13" s="295">
        <f>+E14+E15+E17+E18</f>
        <v>0</v>
      </c>
      <c r="F13" s="234">
        <f>+F14+F15+F17+F18</f>
        <v>9104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9104</v>
      </c>
      <c r="E15" s="311"/>
      <c r="F15" s="310">
        <v>9104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36153</v>
      </c>
      <c r="E19" s="232">
        <f>+E20+E24+E27</f>
        <v>27127</v>
      </c>
      <c r="F19" s="227">
        <f>+F20+F24+F27</f>
        <v>9026</v>
      </c>
      <c r="G19" s="228">
        <f>+G20+G24+G27</f>
        <v>0</v>
      </c>
      <c r="H19" s="303">
        <f>+H20+H24+H27</f>
        <v>302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26791</v>
      </c>
      <c r="E20" s="296">
        <f>+E21+E22+E23</f>
        <v>26791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26791</v>
      </c>
      <c r="E21" s="311">
        <v>26791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9362</v>
      </c>
      <c r="E24" s="296">
        <f>+E25+E26</f>
        <v>336</v>
      </c>
      <c r="F24" s="291">
        <f>+F25+F26</f>
        <v>9026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9362</v>
      </c>
      <c r="E26" s="311">
        <v>336</v>
      </c>
      <c r="F26" s="310">
        <v>9026</v>
      </c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302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45257</v>
      </c>
      <c r="E38" s="252">
        <f>+E13+E19+E28</f>
        <v>27127</v>
      </c>
      <c r="F38" s="253">
        <f>+F13+F19+F28</f>
        <v>18130</v>
      </c>
      <c r="G38" s="254">
        <f>+G13+G19+G28</f>
        <v>0</v>
      </c>
      <c r="H38" s="270">
        <f>+H13+H19+H28</f>
        <v>302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745</v>
      </c>
      <c r="E43" s="316">
        <v>745</v>
      </c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174</v>
      </c>
      <c r="E45" s="320">
        <v>174</v>
      </c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44338</v>
      </c>
      <c r="E47" s="140">
        <f>+SUM(E48:E64)</f>
        <v>26208</v>
      </c>
      <c r="F47" s="141">
        <f>+SUM(F48:F64)</f>
        <v>18130</v>
      </c>
      <c r="G47" s="156">
        <f>+SUM(G48:G64)</f>
        <v>0</v>
      </c>
      <c r="H47" s="273">
        <f>+SUM(H48:H64)</f>
        <v>302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2250</v>
      </c>
      <c r="E49" s="324">
        <v>2250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20780</v>
      </c>
      <c r="E52" s="324">
        <v>14275</v>
      </c>
      <c r="F52" s="325">
        <v>6505</v>
      </c>
      <c r="G52" s="326"/>
      <c r="H52" s="327">
        <v>302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21308</v>
      </c>
      <c r="E54" s="324">
        <v>9683</v>
      </c>
      <c r="F54" s="325">
        <v>11625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45257</v>
      </c>
      <c r="E90" s="219">
        <f>SUM(E43,E44,E45,E46,E47,E65,E66,E67,E68,E69,E70,E71,E72,E73,E74,E75,E76,E77,E78,E79,E80,E81,E82,E83,E84,E85,E86,E87,E88)</f>
        <v>27127</v>
      </c>
      <c r="F90" s="220">
        <f>SUM(F43,F44,F45,F46,F47,F65,F66,F67,F68,F69,F70,F71,F72,F73,F74,F75,F76,F77,F78,F79,F80,F81,F82,F83,F84,F85,F86,F87,F88)</f>
        <v>18130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302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A26" sqref="A26:IV26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+RECAP!A15</f>
        <v>4. Осигуряване на условия за дистанционна форма на работа при обявена извънредна епидемична обстановка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44561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1168</v>
      </c>
      <c r="E19" s="232">
        <f>+E20+E24+E27</f>
        <v>1168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1168</v>
      </c>
      <c r="E24" s="296">
        <f>+E25+E26</f>
        <v>1168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1168</v>
      </c>
      <c r="E26" s="311">
        <v>1168</v>
      </c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1168</v>
      </c>
      <c r="E38" s="252">
        <f>+E13+E19+E28</f>
        <v>1168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1168</v>
      </c>
      <c r="E47" s="140">
        <f>+SUM(E48:E64)</f>
        <v>1168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1168</v>
      </c>
      <c r="E52" s="324">
        <v>1168</v>
      </c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1168</v>
      </c>
      <c r="E90" s="219">
        <f>SUM(E43,E44,E45,E46,E47,E65,E66,E67,E68,E69,E70,E71,E72,E73,E74,E75,E76,E77,E78,E79,E80,E81,E82,E83,E84,E85,E86,E87,E88)</f>
        <v>1168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0">
      <selection activeCell="A26" sqref="A26:IV26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+RECAP!A16</f>
        <v>5. Субсидии и капиталови трансфери за общински лечебни заведения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44561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1805</v>
      </c>
      <c r="E13" s="295">
        <f>+E14+E15+E17+E18</f>
        <v>0</v>
      </c>
      <c r="F13" s="234">
        <f>+F14+F15+F17+F18</f>
        <v>1805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1805</v>
      </c>
      <c r="E15" s="311"/>
      <c r="F15" s="310">
        <v>1805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32576</v>
      </c>
      <c r="E19" s="232">
        <f>+E20+E24+E27</f>
        <v>30661</v>
      </c>
      <c r="F19" s="227">
        <f>+F20+F24+F27</f>
        <v>1915</v>
      </c>
      <c r="G19" s="228">
        <f>+G20+G24+G27</f>
        <v>0</v>
      </c>
      <c r="H19" s="303">
        <f>+H20+H24+H27</f>
        <v>28770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11031</v>
      </c>
      <c r="E20" s="296">
        <f>+E21+E22+E23</f>
        <v>11031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11031</v>
      </c>
      <c r="E21" s="311">
        <v>11031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21545</v>
      </c>
      <c r="E24" s="296">
        <f>+E25+E26</f>
        <v>19630</v>
      </c>
      <c r="F24" s="291">
        <f>+F25+F26</f>
        <v>1915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21545</v>
      </c>
      <c r="E26" s="311">
        <v>19630</v>
      </c>
      <c r="F26" s="310">
        <v>1915</v>
      </c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28770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34381</v>
      </c>
      <c r="E38" s="252">
        <f>+E13+E19+E28</f>
        <v>30661</v>
      </c>
      <c r="F38" s="253">
        <f>+F13+F19+F28</f>
        <v>3720</v>
      </c>
      <c r="G38" s="254">
        <f>+G13+G19+G28</f>
        <v>0</v>
      </c>
      <c r="H38" s="270">
        <f>+H13+H19+H28</f>
        <v>28770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34381</v>
      </c>
      <c r="E47" s="140">
        <f>+SUM(E48:E64)</f>
        <v>30661</v>
      </c>
      <c r="F47" s="141">
        <f>+SUM(F48:F64)</f>
        <v>3720</v>
      </c>
      <c r="G47" s="156">
        <f>+SUM(G48:G64)</f>
        <v>0</v>
      </c>
      <c r="H47" s="273">
        <f>+SUM(H48:H64)</f>
        <v>18210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2148</v>
      </c>
      <c r="E49" s="324">
        <v>2148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19948</v>
      </c>
      <c r="E52" s="324">
        <v>18916</v>
      </c>
      <c r="F52" s="325">
        <v>1032</v>
      </c>
      <c r="G52" s="326"/>
      <c r="H52" s="327">
        <v>16660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12285</v>
      </c>
      <c r="E54" s="324">
        <v>9597</v>
      </c>
      <c r="F54" s="325">
        <v>2688</v>
      </c>
      <c r="G54" s="326"/>
      <c r="H54" s="327">
        <v>1550</v>
      </c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>
        <v>10560</v>
      </c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34381</v>
      </c>
      <c r="E90" s="219">
        <f>SUM(E43,E44,E45,E46,E47,E65,E66,E67,E68,E69,E70,E71,E72,E73,E74,E75,E76,E77,E78,E79,E80,E81,E82,E83,E84,E85,E86,E87,E88)</f>
        <v>30661</v>
      </c>
      <c r="F90" s="220">
        <f>SUM(F43,F44,F45,F46,F47,F65,F66,F67,F68,F69,F70,F71,F72,F73,F74,F75,F76,F77,F78,F79,F80,F81,F82,F83,F84,F85,F86,F87,F88)</f>
        <v>3720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28770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9">
      <selection activeCell="C54" sqref="C54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+RECAP!A17</f>
        <v>6. Други мерки, невключени в мерките по т.1-5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44561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1148</v>
      </c>
      <c r="E13" s="295">
        <f>+E14+E15+E17+E18</f>
        <v>0</v>
      </c>
      <c r="F13" s="234">
        <f>+F14+F15+F17+F18</f>
        <v>1148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1148</v>
      </c>
      <c r="E15" s="311"/>
      <c r="F15" s="310">
        <v>1148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840</v>
      </c>
      <c r="E19" s="232">
        <f>+E20+E24+E27</f>
        <v>0</v>
      </c>
      <c r="F19" s="227">
        <f>+F20+F24+F27</f>
        <v>840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840</v>
      </c>
      <c r="E24" s="296">
        <f>+E25+E26</f>
        <v>0</v>
      </c>
      <c r="F24" s="291">
        <f>+F25+F26</f>
        <v>840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840</v>
      </c>
      <c r="E26" s="311"/>
      <c r="F26" s="310">
        <v>840</v>
      </c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1988</v>
      </c>
      <c r="E38" s="252">
        <f>+E13+E19+E28</f>
        <v>0</v>
      </c>
      <c r="F38" s="253">
        <f>+F13+F19+F28</f>
        <v>1988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1988</v>
      </c>
      <c r="E47" s="140">
        <f>+SUM(E48:E64)</f>
        <v>0</v>
      </c>
      <c r="F47" s="141">
        <f>+SUM(F48:F64)</f>
        <v>1988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1988</v>
      </c>
      <c r="E54" s="324"/>
      <c r="F54" s="325">
        <v>1988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1988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1988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</cp:lastModifiedBy>
  <cp:lastPrinted>2021-12-09T13:43:29Z</cp:lastPrinted>
  <dcterms:created xsi:type="dcterms:W3CDTF">2020-05-21T16:55:48Z</dcterms:created>
  <dcterms:modified xsi:type="dcterms:W3CDTF">2022-01-11T13:16:46Z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