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calcMode="manual" fullCalcOnLoad="1" iterate="1" iterateCount="1" iterateDelta="0.00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<sst xmlns="http://schemas.openxmlformats.org/spreadsheetml/2006/main" count="2486" uniqueCount="1289">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</sst>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20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27" borderId="2" applyNumberFormat="0" applyAlignment="0" applyProtection="0"/>
    <xf numFmtId="0" fontId="122" fillId="28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7" fillId="29" borderId="6" applyNumberFormat="0" applyAlignment="0" applyProtection="0"/>
    <xf numFmtId="0" fontId="128" fillId="29" borderId="2" applyNumberFormat="0" applyAlignment="0" applyProtection="0"/>
    <xf numFmtId="0" fontId="129" fillId="30" borderId="7" applyNumberFormat="0" applyAlignment="0" applyProtection="0"/>
    <xf numFmtId="0" fontId="130" fillId="31" borderId="0" applyNumberFormat="0" applyBorder="0" applyAlignment="0" applyProtection="0"/>
    <xf numFmtId="0" fontId="131" fillId="32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8" applyNumberFormat="0" applyFill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66" fontId="138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8" fillId="33" borderId="19" xfId="33" applyFont="1" applyFill="1" applyBorder="1" applyAlignment="1" applyProtection="1">
      <alignment vertical="center"/>
      <protection/>
    </xf>
    <xf numFmtId="166" fontId="138" fillId="33" borderId="10" xfId="38" applyNumberFormat="1" applyFont="1" applyFill="1" applyBorder="1" applyAlignment="1" applyProtection="1" quotePrefix="1">
      <alignment horizontal="right"/>
      <protection/>
    </xf>
    <xf numFmtId="0" fontId="139" fillId="35" borderId="20" xfId="33" applyFont="1" applyFill="1" applyBorder="1" applyAlignment="1" applyProtection="1">
      <alignment vertical="center"/>
      <protection/>
    </xf>
    <xf numFmtId="0" fontId="139" fillId="35" borderId="21" xfId="33" applyFont="1" applyFill="1" applyBorder="1" applyAlignment="1" applyProtection="1">
      <alignment horizontal="center" vertical="center"/>
      <protection/>
    </xf>
    <xf numFmtId="0" fontId="140" fillId="35" borderId="22" xfId="33" applyFont="1" applyFill="1" applyBorder="1" applyAlignment="1" applyProtection="1">
      <alignment horizontal="center" vertical="center" wrapText="1"/>
      <protection/>
    </xf>
    <xf numFmtId="0" fontId="141" fillId="36" borderId="0" xfId="35" applyFont="1" applyFill="1" applyBorder="1">
      <alignment/>
      <protection/>
    </xf>
    <xf numFmtId="0" fontId="141" fillId="36" borderId="0" xfId="35" applyFont="1" applyFill="1" applyBorder="1" applyAlignment="1">
      <alignment/>
      <protection/>
    </xf>
    <xf numFmtId="0" fontId="141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0" fillId="38" borderId="0" xfId="35" applyFill="1">
      <alignment/>
      <protection/>
    </xf>
    <xf numFmtId="0" fontId="120" fillId="38" borderId="0" xfId="35" applyFill="1" applyAlignment="1">
      <alignment/>
      <protection/>
    </xf>
    <xf numFmtId="0" fontId="120" fillId="26" borderId="0" xfId="35" applyFill="1">
      <alignment/>
      <protection/>
    </xf>
    <xf numFmtId="0" fontId="120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1" fillId="0" borderId="0" xfId="35" applyFont="1" applyFill="1" applyBorder="1" applyAlignment="1">
      <alignment/>
      <protection/>
    </xf>
    <xf numFmtId="49" fontId="142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2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2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2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2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0" fillId="37" borderId="31" xfId="33" applyNumberFormat="1" applyFont="1" applyFill="1" applyBorder="1" applyAlignment="1" quotePrefix="1">
      <alignment horizontal="center"/>
      <protection/>
    </xf>
    <xf numFmtId="0" fontId="143" fillId="37" borderId="31" xfId="33" applyFont="1" applyFill="1" applyBorder="1">
      <alignment/>
      <protection/>
    </xf>
    <xf numFmtId="49" fontId="142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4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5" fillId="37" borderId="34" xfId="33" applyNumberFormat="1" applyFont="1" applyFill="1" applyBorder="1" applyAlignment="1">
      <alignment horizontal="center"/>
      <protection/>
    </xf>
    <xf numFmtId="171" fontId="146" fillId="37" borderId="35" xfId="33" applyNumberFormat="1" applyFont="1" applyFill="1" applyBorder="1" applyAlignment="1">
      <alignment horizontal="left"/>
      <protection/>
    </xf>
    <xf numFmtId="171" fontId="147" fillId="37" borderId="35" xfId="33" applyNumberFormat="1" applyFont="1" applyFill="1" applyBorder="1" applyAlignment="1">
      <alignment horizontal="left"/>
      <protection/>
    </xf>
    <xf numFmtId="49" fontId="148" fillId="37" borderId="29" xfId="33" applyNumberFormat="1" applyFont="1" applyFill="1" applyBorder="1" applyAlignment="1" quotePrefix="1">
      <alignment horizontal="center"/>
      <protection/>
    </xf>
    <xf numFmtId="0" fontId="143" fillId="37" borderId="36" xfId="33" applyFont="1" applyFill="1" applyBorder="1">
      <alignment/>
      <protection/>
    </xf>
    <xf numFmtId="0" fontId="143" fillId="37" borderId="30" xfId="33" applyFont="1" applyFill="1" applyBorder="1">
      <alignment/>
      <protection/>
    </xf>
    <xf numFmtId="0" fontId="143" fillId="37" borderId="29" xfId="33" applyFont="1" applyFill="1" applyBorder="1">
      <alignment/>
      <protection/>
    </xf>
    <xf numFmtId="0" fontId="149" fillId="37" borderId="29" xfId="33" applyFont="1" applyFill="1" applyBorder="1">
      <alignment/>
      <protection/>
    </xf>
    <xf numFmtId="0" fontId="143" fillId="37" borderId="29" xfId="33" applyFont="1" applyFill="1" applyBorder="1" applyAlignment="1">
      <alignment horizontal="left"/>
      <protection/>
    </xf>
    <xf numFmtId="0" fontId="141" fillId="0" borderId="0" xfId="35" applyFont="1" applyFill="1" applyBorder="1" quotePrefix="1">
      <alignment/>
      <protection/>
    </xf>
    <xf numFmtId="171" fontId="141" fillId="0" borderId="0" xfId="35" applyNumberFormat="1" applyFont="1" applyFill="1" applyBorder="1">
      <alignment/>
      <protection/>
    </xf>
    <xf numFmtId="0" fontId="143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0" fillId="37" borderId="31" xfId="33" applyNumberFormat="1" applyFont="1" applyFill="1" applyBorder="1" applyAlignment="1" quotePrefix="1">
      <alignment horizontal="center"/>
      <protection/>
    </xf>
    <xf numFmtId="0" fontId="151" fillId="37" borderId="31" xfId="33" applyFont="1" applyFill="1" applyBorder="1">
      <alignment/>
      <protection/>
    </xf>
    <xf numFmtId="171" fontId="152" fillId="37" borderId="10" xfId="33" applyNumberFormat="1" applyFont="1" applyFill="1" applyBorder="1" applyAlignment="1">
      <alignment horizontal="left"/>
      <protection/>
    </xf>
    <xf numFmtId="49" fontId="148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8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5" fillId="37" borderId="34" xfId="33" applyNumberFormat="1" applyFont="1" applyFill="1" applyBorder="1" applyAlignment="1">
      <alignment horizontal="center"/>
      <protection/>
    </xf>
    <xf numFmtId="171" fontId="146" fillId="37" borderId="10" xfId="33" applyNumberFormat="1" applyFont="1" applyFill="1" applyBorder="1" applyAlignment="1">
      <alignment horizontal="left"/>
      <protection/>
    </xf>
    <xf numFmtId="49" fontId="142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8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2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8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0" fillId="37" borderId="29" xfId="33" applyNumberFormat="1" applyFont="1" applyFill="1" applyBorder="1" applyAlignment="1" quotePrefix="1">
      <alignment horizontal="center"/>
      <protection/>
    </xf>
    <xf numFmtId="0" fontId="143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3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3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3" fillId="37" borderId="32" xfId="33" applyFont="1" applyFill="1" applyBorder="1" applyAlignment="1">
      <alignment horizontal="left"/>
      <protection/>
    </xf>
    <xf numFmtId="0" fontId="148" fillId="0" borderId="0" xfId="33" applyNumberFormat="1" applyFont="1" applyFill="1" applyBorder="1" applyAlignment="1" quotePrefix="1">
      <alignment horizontal="center"/>
      <protection/>
    </xf>
    <xf numFmtId="0" fontId="153" fillId="0" borderId="0" xfId="33" applyFont="1" applyFill="1" applyBorder="1" applyAlignment="1">
      <alignment horizontal="left"/>
      <protection/>
    </xf>
    <xf numFmtId="0" fontId="141" fillId="36" borderId="26" xfId="35" applyFont="1" applyFill="1" applyBorder="1">
      <alignment/>
      <protection/>
    </xf>
    <xf numFmtId="0" fontId="141" fillId="36" borderId="26" xfId="35" applyFont="1" applyFill="1" applyBorder="1" applyAlignment="1">
      <alignment/>
      <protection/>
    </xf>
    <xf numFmtId="0" fontId="141" fillId="40" borderId="26" xfId="35" applyFont="1" applyFill="1" applyBorder="1">
      <alignment/>
      <protection/>
    </xf>
    <xf numFmtId="0" fontId="141" fillId="0" borderId="26" xfId="35" applyFont="1" applyFill="1" applyBorder="1">
      <alignment/>
      <protection/>
    </xf>
    <xf numFmtId="14" fontId="141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4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5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6" fillId="33" borderId="41" xfId="33" applyNumberFormat="1" applyFont="1" applyFill="1" applyBorder="1" applyAlignment="1" applyProtection="1">
      <alignment horizontal="center" vertical="center"/>
      <protection/>
    </xf>
    <xf numFmtId="173" fontId="156" fillId="33" borderId="26" xfId="33" applyNumberFormat="1" applyFont="1" applyFill="1" applyBorder="1" applyAlignment="1" applyProtection="1">
      <alignment horizontal="center" vertical="center"/>
      <protection/>
    </xf>
    <xf numFmtId="3" fontId="139" fillId="33" borderId="41" xfId="33" applyNumberFormat="1" applyFont="1" applyFill="1" applyBorder="1" applyAlignment="1" applyProtection="1">
      <alignment horizontal="right" vertical="center"/>
      <protection/>
    </xf>
    <xf numFmtId="3" fontId="139" fillId="33" borderId="26" xfId="33" applyNumberFormat="1" applyFont="1" applyFill="1" applyBorder="1" applyAlignment="1" applyProtection="1">
      <alignment horizontal="right" vertical="center"/>
      <protection/>
    </xf>
    <xf numFmtId="0" fontId="157" fillId="35" borderId="11" xfId="33" applyFont="1" applyFill="1" applyBorder="1" applyAlignment="1" applyProtection="1">
      <alignment horizontal="center" vertical="center"/>
      <protection/>
    </xf>
    <xf numFmtId="0" fontId="157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38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38" fillId="33" borderId="50" xfId="38" applyNumberFormat="1" applyFont="1" applyFill="1" applyBorder="1" applyAlignment="1" applyProtection="1" quotePrefix="1">
      <alignment horizontal="right"/>
      <protection/>
    </xf>
    <xf numFmtId="3" fontId="139" fillId="33" borderId="51" xfId="33" applyNumberFormat="1" applyFont="1" applyFill="1" applyBorder="1" applyAlignment="1" applyProtection="1">
      <alignment horizontal="right" vertical="center"/>
      <protection/>
    </xf>
    <xf numFmtId="173" fontId="156" fillId="33" borderId="51" xfId="33" applyNumberFormat="1" applyFont="1" applyFill="1" applyBorder="1" applyAlignment="1" applyProtection="1">
      <alignment horizontal="center" vertical="center"/>
      <protection/>
    </xf>
    <xf numFmtId="173" fontId="156" fillId="33" borderId="52" xfId="33" applyNumberFormat="1" applyFont="1" applyFill="1" applyBorder="1" applyAlignment="1" applyProtection="1">
      <alignment horizontal="center" vertical="center"/>
      <protection/>
    </xf>
    <xf numFmtId="173" fontId="156" fillId="33" borderId="53" xfId="33" applyNumberFormat="1" applyFont="1" applyFill="1" applyBorder="1" applyAlignment="1" applyProtection="1">
      <alignment horizontal="center" vertical="center"/>
      <protection/>
    </xf>
    <xf numFmtId="173" fontId="156" fillId="33" borderId="54" xfId="33" applyNumberFormat="1" applyFont="1" applyFill="1" applyBorder="1" applyAlignment="1" applyProtection="1">
      <alignment horizontal="center" vertical="center"/>
      <protection/>
    </xf>
    <xf numFmtId="3" fontId="139" fillId="33" borderId="55" xfId="33" applyNumberFormat="1" applyFont="1" applyFill="1" applyBorder="1" applyAlignment="1" applyProtection="1">
      <alignment horizontal="right" vertical="center"/>
      <protection/>
    </xf>
    <xf numFmtId="3" fontId="139" fillId="33" borderId="56" xfId="33" applyNumberFormat="1" applyFont="1" applyFill="1" applyBorder="1" applyAlignment="1" applyProtection="1">
      <alignment horizontal="right" vertical="center"/>
      <protection/>
    </xf>
    <xf numFmtId="3" fontId="139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27" fillId="44" borderId="0" xfId="41" applyFont="1" applyFill="1" applyBorder="1">
      <alignment/>
      <protection/>
    </xf>
    <xf numFmtId="3" fontId="156" fillId="33" borderId="52" xfId="33" applyNumberFormat="1" applyFont="1" applyFill="1" applyBorder="1" applyAlignment="1" applyProtection="1">
      <alignment horizontal="center" vertical="center"/>
      <protection/>
    </xf>
    <xf numFmtId="3" fontId="156" fillId="33" borderId="53" xfId="33" applyNumberFormat="1" applyFont="1" applyFill="1" applyBorder="1" applyAlignment="1" applyProtection="1">
      <alignment horizontal="center" vertical="center"/>
      <protection/>
    </xf>
    <xf numFmtId="3" fontId="156" fillId="33" borderId="54" xfId="33" applyNumberFormat="1" applyFont="1" applyFill="1" applyBorder="1" applyAlignment="1" applyProtection="1">
      <alignment horizontal="center" vertical="center"/>
      <protection/>
    </xf>
    <xf numFmtId="3" fontId="156" fillId="33" borderId="71" xfId="33" applyNumberFormat="1" applyFont="1" applyFill="1" applyBorder="1" applyAlignment="1" applyProtection="1">
      <alignment horizontal="center" vertical="center"/>
      <protection/>
    </xf>
    <xf numFmtId="0" fontId="158" fillId="26" borderId="72" xfId="0" applyFont="1" applyFill="1" applyBorder="1" applyAlignment="1" applyProtection="1">
      <alignment horizontal="center" vertical="center" wrapText="1"/>
      <protection/>
    </xf>
    <xf numFmtId="0" fontId="159" fillId="0" borderId="0" xfId="0" applyFont="1" applyAlignment="1">
      <alignment/>
    </xf>
    <xf numFmtId="0" fontId="159" fillId="0" borderId="26" xfId="0" applyFont="1" applyBorder="1" applyAlignment="1">
      <alignment horizontal="right"/>
    </xf>
    <xf numFmtId="0" fontId="159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59" fillId="0" borderId="53" xfId="0" applyFont="1" applyBorder="1" applyAlignment="1">
      <alignment horizontal="right"/>
    </xf>
    <xf numFmtId="0" fontId="159" fillId="0" borderId="73" xfId="0" applyFont="1" applyBorder="1" applyAlignment="1">
      <alignment/>
    </xf>
    <xf numFmtId="0" fontId="159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9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9" fillId="0" borderId="77" xfId="0" applyFont="1" applyBorder="1" applyAlignment="1">
      <alignment/>
    </xf>
    <xf numFmtId="0" fontId="159" fillId="0" borderId="72" xfId="0" applyFont="1" applyBorder="1" applyAlignment="1">
      <alignment/>
    </xf>
    <xf numFmtId="0" fontId="159" fillId="0" borderId="78" xfId="0" applyFont="1" applyBorder="1" applyAlignment="1">
      <alignment/>
    </xf>
    <xf numFmtId="0" fontId="159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7" fillId="35" borderId="81" xfId="33" applyFont="1" applyFill="1" applyBorder="1" applyAlignment="1" applyProtection="1">
      <alignment horizontal="center" vertical="center"/>
      <protection/>
    </xf>
    <xf numFmtId="0" fontId="157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0" fillId="46" borderId="87" xfId="0" applyFont="1" applyFill="1" applyBorder="1" applyAlignment="1" applyProtection="1">
      <alignment horizontal="right"/>
      <protection/>
    </xf>
    <xf numFmtId="0" fontId="160" fillId="46" borderId="88" xfId="0" applyFont="1" applyFill="1" applyBorder="1" applyAlignment="1" applyProtection="1">
      <alignment horizontal="right"/>
      <protection/>
    </xf>
    <xf numFmtId="0" fontId="160" fillId="46" borderId="89" xfId="0" applyFont="1" applyFill="1" applyBorder="1" applyAlignment="1" applyProtection="1">
      <alignment horizontal="right"/>
      <protection/>
    </xf>
    <xf numFmtId="0" fontId="161" fillId="0" borderId="0" xfId="0" applyFont="1" applyAlignment="1">
      <alignment/>
    </xf>
    <xf numFmtId="0" fontId="160" fillId="46" borderId="84" xfId="0" applyFont="1" applyFill="1" applyBorder="1" applyAlignment="1" applyProtection="1">
      <alignment horizontal="left"/>
      <protection/>
    </xf>
    <xf numFmtId="0" fontId="160" fillId="46" borderId="85" xfId="0" applyFont="1" applyFill="1" applyBorder="1" applyAlignment="1" applyProtection="1">
      <alignment horizontal="left"/>
      <protection/>
    </xf>
    <xf numFmtId="0" fontId="162" fillId="46" borderId="86" xfId="0" applyFont="1" applyFill="1" applyBorder="1" applyAlignment="1" applyProtection="1">
      <alignment horizontal="right"/>
      <protection/>
    </xf>
    <xf numFmtId="0" fontId="133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59" fillId="0" borderId="73" xfId="0" applyFont="1" applyFill="1" applyBorder="1" applyAlignment="1">
      <alignment/>
    </xf>
    <xf numFmtId="0" fontId="138" fillId="33" borderId="34" xfId="33" applyFont="1" applyFill="1" applyBorder="1" applyAlignment="1" applyProtection="1">
      <alignment vertical="center" wrapText="1"/>
      <protection/>
    </xf>
    <xf numFmtId="0" fontId="163" fillId="47" borderId="90" xfId="0" applyFont="1" applyFill="1" applyBorder="1" applyAlignment="1">
      <alignment horizontal="center" vertical="center" wrapText="1"/>
    </xf>
    <xf numFmtId="0" fontId="159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59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0" fillId="46" borderId="90" xfId="0" applyFont="1" applyFill="1" applyBorder="1" applyAlignment="1" applyProtection="1">
      <alignment horizontal="right"/>
      <protection/>
    </xf>
    <xf numFmtId="3" fontId="139" fillId="33" borderId="92" xfId="33" applyNumberFormat="1" applyFont="1" applyFill="1" applyBorder="1" applyAlignment="1" applyProtection="1">
      <alignment horizontal="right" vertical="center"/>
      <protection/>
    </xf>
    <xf numFmtId="3" fontId="139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6" fillId="33" borderId="35" xfId="33" applyNumberFormat="1" applyFont="1" applyFill="1" applyBorder="1" applyAlignment="1" applyProtection="1">
      <alignment horizontal="center" vertical="center"/>
      <protection/>
    </xf>
    <xf numFmtId="173" fontId="156" fillId="33" borderId="91" xfId="33" applyNumberFormat="1" applyFont="1" applyFill="1" applyBorder="1" applyAlignment="1" applyProtection="1">
      <alignment horizontal="center" vertical="center"/>
      <protection/>
    </xf>
    <xf numFmtId="173" fontId="156" fillId="0" borderId="26" xfId="33" applyNumberFormat="1" applyFont="1" applyFill="1" applyBorder="1" applyAlignment="1" applyProtection="1">
      <alignment horizontal="center" vertical="center"/>
      <protection/>
    </xf>
    <xf numFmtId="173" fontId="156" fillId="0" borderId="54" xfId="33" applyNumberFormat="1" applyFont="1" applyFill="1" applyBorder="1" applyAlignment="1" applyProtection="1">
      <alignment horizontal="center" vertical="center"/>
      <protection/>
    </xf>
    <xf numFmtId="0" fontId="158" fillId="26" borderId="90" xfId="0" applyFont="1" applyFill="1" applyBorder="1" applyAlignment="1" applyProtection="1">
      <alignment horizontal="center" vertical="center" wrapText="1"/>
      <protection/>
    </xf>
    <xf numFmtId="0" fontId="158" fillId="26" borderId="87" xfId="0" applyFont="1" applyFill="1" applyBorder="1" applyAlignment="1" applyProtection="1">
      <alignment horizontal="center" vertical="center" wrapText="1"/>
      <protection/>
    </xf>
    <xf numFmtId="0" fontId="159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4" fillId="0" borderId="0" xfId="33" applyFont="1" applyFill="1" applyBorder="1" applyAlignment="1" applyProtection="1">
      <alignment vertical="center" wrapText="1"/>
      <protection/>
    </xf>
    <xf numFmtId="173" fontId="156" fillId="0" borderId="40" xfId="33" applyNumberFormat="1" applyFont="1" applyFill="1" applyBorder="1" applyAlignment="1" applyProtection="1">
      <alignment horizontal="center" vertical="center"/>
      <protection/>
    </xf>
    <xf numFmtId="173" fontId="156" fillId="0" borderId="51" xfId="33" applyNumberFormat="1" applyFont="1" applyFill="1" applyBorder="1" applyAlignment="1" applyProtection="1">
      <alignment horizontal="center" vertical="center"/>
      <protection/>
    </xf>
    <xf numFmtId="0" fontId="165" fillId="0" borderId="26" xfId="0" applyFont="1" applyBorder="1" applyAlignment="1">
      <alignment horizontal="right"/>
    </xf>
    <xf numFmtId="173" fontId="166" fillId="0" borderId="51" xfId="33" applyNumberFormat="1" applyFont="1" applyFill="1" applyBorder="1" applyAlignment="1" applyProtection="1">
      <alignment horizontal="center" vertical="center"/>
      <protection/>
    </xf>
    <xf numFmtId="173" fontId="166" fillId="0" borderId="40" xfId="33" applyNumberFormat="1" applyFont="1" applyFill="1" applyBorder="1" applyAlignment="1" applyProtection="1">
      <alignment horizontal="center" vertical="center"/>
      <protection/>
    </xf>
    <xf numFmtId="0" fontId="158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5" fillId="0" borderId="40" xfId="0" applyFont="1" applyBorder="1" applyAlignment="1">
      <alignment horizontal="right"/>
    </xf>
    <xf numFmtId="0" fontId="158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5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59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59" fillId="0" borderId="99" xfId="0" applyFont="1" applyBorder="1" applyAlignment="1">
      <alignment horizontal="right"/>
    </xf>
    <xf numFmtId="0" fontId="138" fillId="33" borderId="34" xfId="33" applyFont="1" applyFill="1" applyBorder="1" applyAlignment="1" applyProtection="1">
      <alignment vertical="center" wrapText="1"/>
      <protection/>
    </xf>
    <xf numFmtId="0" fontId="138" fillId="33" borderId="34" xfId="33" applyFont="1" applyFill="1" applyBorder="1" applyAlignment="1" applyProtection="1">
      <alignment vertical="center" wrapText="1"/>
      <protection/>
    </xf>
    <xf numFmtId="0" fontId="164" fillId="26" borderId="26" xfId="33" applyFont="1" applyFill="1" applyBorder="1" applyAlignment="1" applyProtection="1">
      <alignment horizontal="center" vertical="center" wrapText="1"/>
      <protection/>
    </xf>
    <xf numFmtId="3" fontId="164" fillId="26" borderId="56" xfId="33" applyNumberFormat="1" applyFont="1" applyFill="1" applyBorder="1" applyAlignment="1" applyProtection="1">
      <alignment horizontal="center" vertical="center" wrapText="1"/>
      <protection/>
    </xf>
    <xf numFmtId="3" fontId="164" fillId="26" borderId="26" xfId="33" applyNumberFormat="1" applyFont="1" applyFill="1" applyBorder="1" applyAlignment="1" applyProtection="1">
      <alignment horizontal="center" vertical="center" wrapText="1"/>
      <protection/>
    </xf>
    <xf numFmtId="0" fontId="159" fillId="0" borderId="26" xfId="0" applyFont="1" applyBorder="1" applyAlignment="1" applyProtection="1">
      <alignment horizontal="right"/>
      <protection locked="0"/>
    </xf>
    <xf numFmtId="0" fontId="159" fillId="0" borderId="40" xfId="0" applyFont="1" applyBorder="1" applyAlignment="1" applyProtection="1">
      <alignment horizontal="right"/>
      <protection locked="0"/>
    </xf>
    <xf numFmtId="0" fontId="159" fillId="0" borderId="34" xfId="0" applyFont="1" applyBorder="1" applyAlignment="1" applyProtection="1">
      <alignment horizontal="right"/>
      <protection locked="0"/>
    </xf>
    <xf numFmtId="0" fontId="159" fillId="0" borderId="99" xfId="0" applyFont="1" applyBorder="1" applyAlignment="1" applyProtection="1">
      <alignment horizontal="right"/>
      <protection locked="0"/>
    </xf>
    <xf numFmtId="0" fontId="159" fillId="0" borderId="71" xfId="0" applyFont="1" applyBorder="1" applyAlignment="1" applyProtection="1">
      <alignment horizontal="right"/>
      <protection locked="0"/>
    </xf>
    <xf numFmtId="0" fontId="159" fillId="0" borderId="53" xfId="0" applyFont="1" applyBorder="1" applyAlignment="1" applyProtection="1">
      <alignment horizontal="right"/>
      <protection locked="0"/>
    </xf>
    <xf numFmtId="3" fontId="139" fillId="33" borderId="55" xfId="33" applyNumberFormat="1" applyFont="1" applyFill="1" applyBorder="1" applyAlignment="1" applyProtection="1">
      <alignment horizontal="right" vertical="center"/>
      <protection locked="0"/>
    </xf>
    <xf numFmtId="3" fontId="139" fillId="33" borderId="56" xfId="33" applyNumberFormat="1" applyFont="1" applyFill="1" applyBorder="1" applyAlignment="1" applyProtection="1">
      <alignment horizontal="right" vertical="center"/>
      <protection locked="0"/>
    </xf>
    <xf numFmtId="3" fontId="139" fillId="33" borderId="57" xfId="33" applyNumberFormat="1" applyFont="1" applyFill="1" applyBorder="1" applyAlignment="1" applyProtection="1">
      <alignment horizontal="right" vertical="center"/>
      <protection locked="0"/>
    </xf>
    <xf numFmtId="3" fontId="139" fillId="33" borderId="92" xfId="33" applyNumberFormat="1" applyFont="1" applyFill="1" applyBorder="1" applyAlignment="1" applyProtection="1">
      <alignment horizontal="right" vertical="center"/>
      <protection locked="0"/>
    </xf>
    <xf numFmtId="3" fontId="139" fillId="33" borderId="41" xfId="33" applyNumberFormat="1" applyFont="1" applyFill="1" applyBorder="1" applyAlignment="1" applyProtection="1">
      <alignment horizontal="right" vertical="center"/>
      <protection locked="0"/>
    </xf>
    <xf numFmtId="3" fontId="139" fillId="33" borderId="26" xfId="33" applyNumberFormat="1" applyFont="1" applyFill="1" applyBorder="1" applyAlignment="1" applyProtection="1">
      <alignment horizontal="right" vertical="center"/>
      <protection locked="0"/>
    </xf>
    <xf numFmtId="3" fontId="139" fillId="33" borderId="51" xfId="33" applyNumberFormat="1" applyFont="1" applyFill="1" applyBorder="1" applyAlignment="1" applyProtection="1">
      <alignment horizontal="right" vertical="center"/>
      <protection locked="0"/>
    </xf>
    <xf numFmtId="3" fontId="139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7" fillId="0" borderId="0" xfId="0" applyFont="1" applyAlignment="1">
      <alignment horizontal="right"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68" fillId="26" borderId="73" xfId="71" applyFont="1" applyFill="1" applyBorder="1" applyAlignment="1" applyProtection="1">
      <alignment horizontal="left" vertical="center" wrapText="1"/>
      <protection/>
    </xf>
    <xf numFmtId="0" fontId="168" fillId="26" borderId="19" xfId="71" applyFont="1" applyFill="1" applyBorder="1" applyAlignment="1" applyProtection="1">
      <alignment horizontal="left" vertical="center" wrapText="1"/>
      <protection/>
    </xf>
    <xf numFmtId="0" fontId="168" fillId="26" borderId="40" xfId="71" applyFont="1" applyFill="1" applyBorder="1" applyAlignment="1" applyProtection="1">
      <alignment horizontal="left" vertical="center" wrapText="1"/>
      <protection/>
    </xf>
    <xf numFmtId="0" fontId="169" fillId="35" borderId="84" xfId="33" applyFont="1" applyFill="1" applyBorder="1" applyAlignment="1" applyProtection="1">
      <alignment horizontal="center" vertical="center" wrapText="1"/>
      <protection/>
    </xf>
    <xf numFmtId="0" fontId="169" fillId="35" borderId="86" xfId="33" applyFont="1" applyFill="1" applyBorder="1" applyAlignment="1" applyProtection="1">
      <alignment horizontal="center" vertical="center" wrapText="1"/>
      <protection/>
    </xf>
    <xf numFmtId="0" fontId="169" fillId="35" borderId="97" xfId="33" applyFont="1" applyFill="1" applyBorder="1" applyAlignment="1" applyProtection="1">
      <alignment horizontal="center" vertical="center" wrapText="1"/>
      <protection/>
    </xf>
    <xf numFmtId="0" fontId="164" fillId="26" borderId="73" xfId="33" applyFont="1" applyFill="1" applyBorder="1" applyAlignment="1" applyProtection="1">
      <alignment vertical="center" wrapText="1"/>
      <protection/>
    </xf>
    <xf numFmtId="0" fontId="164" fillId="26" borderId="19" xfId="33" applyFont="1" applyFill="1" applyBorder="1" applyAlignment="1" applyProtection="1">
      <alignment vertical="center" wrapText="1"/>
      <protection/>
    </xf>
    <xf numFmtId="0" fontId="164" fillId="26" borderId="40" xfId="33" applyFont="1" applyFill="1" applyBorder="1" applyAlignment="1" applyProtection="1">
      <alignment vertical="center" wrapText="1"/>
      <protection/>
    </xf>
    <xf numFmtId="0" fontId="138" fillId="33" borderId="21" xfId="38" applyFont="1" applyFill="1" applyBorder="1" applyAlignment="1" applyProtection="1">
      <alignment vertical="center" wrapText="1"/>
      <protection/>
    </xf>
    <xf numFmtId="0" fontId="138" fillId="33" borderId="22" xfId="38" applyFont="1" applyFill="1" applyBorder="1" applyAlignment="1" applyProtection="1">
      <alignment vertical="center" wrapText="1"/>
      <protection/>
    </xf>
    <xf numFmtId="0" fontId="138" fillId="33" borderId="19" xfId="38" applyFont="1" applyFill="1" applyBorder="1" applyAlignment="1" applyProtection="1">
      <alignment horizontal="left" vertical="center"/>
      <protection/>
    </xf>
    <xf numFmtId="0" fontId="138" fillId="33" borderId="34" xfId="38" applyFont="1" applyFill="1" applyBorder="1" applyAlignment="1" applyProtection="1">
      <alignment horizontal="left" vertical="center"/>
      <protection/>
    </xf>
    <xf numFmtId="0" fontId="138" fillId="33" borderId="19" xfId="38" applyFont="1" applyFill="1" applyBorder="1" applyAlignment="1" applyProtection="1" quotePrefix="1">
      <alignment horizontal="left" vertical="center"/>
      <protection/>
    </xf>
    <xf numFmtId="0" fontId="138" fillId="33" borderId="34" xfId="38" applyFont="1" applyFill="1" applyBorder="1" applyAlignment="1" applyProtection="1" quotePrefix="1">
      <alignment horizontal="left" vertical="center"/>
      <protection/>
    </xf>
    <xf numFmtId="0" fontId="138" fillId="33" borderId="19" xfId="38" applyFont="1" applyFill="1" applyBorder="1" applyAlignment="1" applyProtection="1" quotePrefix="1">
      <alignment horizontal="left" vertical="center" wrapText="1"/>
      <protection/>
    </xf>
    <xf numFmtId="0" fontId="138" fillId="33" borderId="34" xfId="38" applyFont="1" applyFill="1" applyBorder="1" applyAlignment="1" applyProtection="1" quotePrefix="1">
      <alignment horizontal="left" vertical="center" wrapText="1"/>
      <protection/>
    </xf>
    <xf numFmtId="0" fontId="138" fillId="33" borderId="19" xfId="33" applyFont="1" applyFill="1" applyBorder="1" applyAlignment="1" applyProtection="1">
      <alignment horizontal="left" vertical="center"/>
      <protection/>
    </xf>
    <xf numFmtId="0" fontId="138" fillId="33" borderId="34" xfId="33" applyFont="1" applyFill="1" applyBorder="1" applyAlignment="1" applyProtection="1">
      <alignment horizontal="left" vertical="center"/>
      <protection/>
    </xf>
    <xf numFmtId="0" fontId="138" fillId="33" borderId="19" xfId="33" applyFont="1" applyFill="1" applyBorder="1" applyAlignment="1" applyProtection="1">
      <alignment vertical="center" wrapText="1"/>
      <protection/>
    </xf>
    <xf numFmtId="0" fontId="138" fillId="33" borderId="34" xfId="33" applyFont="1" applyFill="1" applyBorder="1" applyAlignment="1" applyProtection="1">
      <alignment vertical="center" wrapText="1"/>
      <protection/>
    </xf>
    <xf numFmtId="0" fontId="138" fillId="33" borderId="103" xfId="33" applyFont="1" applyFill="1" applyBorder="1" applyAlignment="1" applyProtection="1">
      <alignment wrapText="1"/>
      <protection/>
    </xf>
    <xf numFmtId="0" fontId="138" fillId="33" borderId="99" xfId="33" applyFont="1" applyFill="1" applyBorder="1" applyAlignment="1" applyProtection="1">
      <alignment wrapText="1"/>
      <protection/>
    </xf>
    <xf numFmtId="0" fontId="170" fillId="46" borderId="84" xfId="33" applyFont="1" applyFill="1" applyBorder="1" applyAlignment="1" applyProtection="1">
      <alignment horizontal="center" vertical="center"/>
      <protection/>
    </xf>
    <xf numFmtId="0" fontId="170" fillId="46" borderId="86" xfId="33" applyFont="1" applyFill="1" applyBorder="1" applyAlignment="1" applyProtection="1">
      <alignment horizontal="center" vertical="center"/>
      <protection/>
    </xf>
    <xf numFmtId="0" fontId="170" fillId="46" borderId="97" xfId="33" applyFont="1" applyFill="1" applyBorder="1" applyAlignment="1" applyProtection="1">
      <alignment horizontal="center" vertical="center"/>
      <protection/>
    </xf>
    <xf numFmtId="0" fontId="138" fillId="33" borderId="19" xfId="33" applyFont="1" applyFill="1" applyBorder="1" applyAlignment="1" applyProtection="1">
      <alignment horizontal="left"/>
      <protection/>
    </xf>
    <xf numFmtId="0" fontId="138" fillId="33" borderId="34" xfId="33" applyFont="1" applyFill="1" applyBorder="1" applyAlignment="1" applyProtection="1">
      <alignment horizontal="left"/>
      <protection/>
    </xf>
    <xf numFmtId="0" fontId="164" fillId="26" borderId="26" xfId="33" applyFont="1" applyFill="1" applyBorder="1" applyAlignment="1" applyProtection="1">
      <alignment horizontal="center" vertical="center" wrapText="1"/>
      <protection/>
    </xf>
    <xf numFmtId="0" fontId="164" fillId="26" borderId="23" xfId="33" applyFont="1" applyFill="1" applyBorder="1" applyAlignment="1" applyProtection="1">
      <alignment horizontal="center" vertical="center" wrapText="1"/>
      <protection/>
    </xf>
    <xf numFmtId="0" fontId="164" fillId="26" borderId="63" xfId="33" applyFont="1" applyFill="1" applyBorder="1" applyAlignment="1" applyProtection="1">
      <alignment horizontal="center" vertical="center" wrapText="1"/>
      <protection/>
    </xf>
    <xf numFmtId="0" fontId="164" fillId="26" borderId="104" xfId="33" applyFont="1" applyFill="1" applyBorder="1" applyAlignment="1" applyProtection="1">
      <alignment horizontal="center" vertical="center" wrapText="1"/>
      <protection/>
    </xf>
    <xf numFmtId="0" fontId="164" fillId="26" borderId="24" xfId="33" applyFont="1" applyFill="1" applyBorder="1" applyAlignment="1" applyProtection="1">
      <alignment horizontal="center" vertical="center" wrapText="1"/>
      <protection/>
    </xf>
    <xf numFmtId="0" fontId="164" fillId="26" borderId="66" xfId="33" applyFont="1" applyFill="1" applyBorder="1" applyAlignment="1" applyProtection="1">
      <alignment horizontal="center" vertical="center" wrapText="1"/>
      <protection/>
    </xf>
    <xf numFmtId="0" fontId="164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">
        <v>1256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">
        <v>641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1:5" ht="15.75">
      <c r="A10" s="361" t="s">
        <v>1270</v>
      </c>
      <c r="B10" s="362"/>
      <c r="C10" s="363"/>
      <c r="D10" s="360" t="s">
        <v>1276</v>
      </c>
      <c r="E10" s="360"/>
    </row>
    <row r="11" spans="1:5" ht="47.25">
      <c r="A11" s="364"/>
      <c r="B11" s="365"/>
      <c r="C11" s="366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40370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15114</v>
      </c>
      <c r="E14" s="309">
        <f>+3!$H$90</f>
        <v>302</v>
      </c>
    </row>
    <row r="15" spans="1:5" ht="15.75">
      <c r="A15" s="332" t="s">
        <v>1273</v>
      </c>
      <c r="B15" s="333"/>
      <c r="C15" s="334"/>
      <c r="D15" s="308">
        <f>+4!$D$90</f>
        <v>0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5095</v>
      </c>
      <c r="E16" s="309">
        <f>+5!$H$90</f>
        <v>8974</v>
      </c>
    </row>
    <row r="17" spans="1:5" ht="15.75">
      <c r="A17" s="332" t="s">
        <v>1275</v>
      </c>
      <c r="B17" s="333"/>
      <c r="C17" s="334"/>
      <c r="D17" s="308">
        <f>+6!$D$90</f>
        <v>1148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55" t="s">
        <v>1212</v>
      </c>
      <c r="E19" s="356"/>
      <c r="F19" s="356"/>
      <c r="G19" s="357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43600</v>
      </c>
      <c r="E21" s="295">
        <f>+E22+E23+E25+E26</f>
        <v>0</v>
      </c>
      <c r="F21" s="234">
        <f>+F22+F23+F25+F26</f>
        <v>43600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43600</v>
      </c>
      <c r="E23" s="233">
        <f>+1!E15+2!E15+3!E15+4!E15+5!E15+6!E15</f>
        <v>0</v>
      </c>
      <c r="F23" s="225">
        <f>+1!F15+2!F15+3!F15+4!F15+5!F15+6!F15</f>
        <v>43600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0</v>
      </c>
      <c r="E25" s="233">
        <f>+1!E17+2!E17+3!E17+4!E17+5!E17+6!E17</f>
        <v>0</v>
      </c>
      <c r="F25" s="225">
        <f>+1!F17+2!F17+3!F17+4!F17+5!F17+6!F17</f>
        <v>0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18127</v>
      </c>
      <c r="E27" s="232">
        <f>+E28+E32+E35</f>
        <v>18127</v>
      </c>
      <c r="F27" s="227">
        <f>+F28+F32+F35</f>
        <v>0</v>
      </c>
      <c r="G27" s="228">
        <f>+G28+G32+G35</f>
        <v>0</v>
      </c>
      <c r="H27" s="303">
        <f>+H28+H32+H35</f>
        <v>9276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11371</v>
      </c>
      <c r="E28" s="296">
        <f>+E29+E30+E31</f>
        <v>11371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11371</v>
      </c>
      <c r="E29" s="233">
        <f>+1!E21+2!E21+3!E21+4!E21+5!E21+6!E21</f>
        <v>11371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0</v>
      </c>
      <c r="E32" s="296">
        <f>+E33+E34</f>
        <v>0</v>
      </c>
      <c r="F32" s="291">
        <f>+F33+F34</f>
        <v>0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0</v>
      </c>
      <c r="E34" s="233">
        <f>+1!E26+2!E26+3!E26+4!E26+5!E26+6!E26</f>
        <v>0</v>
      </c>
      <c r="F34" s="225">
        <f>+1!F26+2!F26+3!F26+4!F26+5!F26+6!F26</f>
        <v>0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6756</v>
      </c>
      <c r="E35" s="233">
        <f>+1!E27+2!E27+3!E27+4!E27+5!E27+6!E27</f>
        <v>6756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9276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0</v>
      </c>
      <c r="E36" s="232">
        <f>+E37+E38+E39+E40+E41+E42+E44</f>
        <v>0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0</v>
      </c>
      <c r="E42" s="233">
        <f>+1!E34+2!E34+3!E34+4!E34+5!E34+6!E34</f>
        <v>0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61727</v>
      </c>
      <c r="E46" s="252">
        <f>+E21+E27+E36</f>
        <v>18127</v>
      </c>
      <c r="F46" s="253">
        <f>+F21+F27+F36</f>
        <v>43600</v>
      </c>
      <c r="G46" s="254">
        <f>+G21+G27+G36</f>
        <v>0</v>
      </c>
      <c r="H46" s="270">
        <f>+H21+H27+H36</f>
        <v>9276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55" t="s">
        <v>1212</v>
      </c>
      <c r="E49" s="356"/>
      <c r="F49" s="356"/>
      <c r="G49" s="357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41" t="s">
        <v>0</v>
      </c>
      <c r="C51" s="342"/>
      <c r="D51" s="161">
        <f>+E51+F51+G51</f>
        <v>0</v>
      </c>
      <c r="E51" s="162">
        <f>+1!E43+2!E43+3!E43+4!E43+5!E43+6!E43</f>
        <v>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43" t="s">
        <v>1</v>
      </c>
      <c r="C52" s="344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45" t="s">
        <v>2</v>
      </c>
      <c r="C53" s="346"/>
      <c r="D53" s="140">
        <f t="shared" si="1"/>
        <v>0</v>
      </c>
      <c r="E53" s="141">
        <f>+1!E45+2!E45+3!E45+4!E45+5!E45+6!E45</f>
        <v>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47" t="s">
        <v>3</v>
      </c>
      <c r="C54" s="348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43" t="s">
        <v>4</v>
      </c>
      <c r="C55" s="344"/>
      <c r="D55" s="140">
        <f t="shared" si="1"/>
        <v>61727</v>
      </c>
      <c r="E55" s="140">
        <f>+SUM(E56:E72)</f>
        <v>18127</v>
      </c>
      <c r="F55" s="141">
        <f>+SUM(F56:F72)</f>
        <v>43600</v>
      </c>
      <c r="G55" s="156">
        <f>+SUM(G56:G72)</f>
        <v>0</v>
      </c>
      <c r="H55" s="273">
        <f>+SUM(H56:H72)</f>
        <v>9276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387</v>
      </c>
      <c r="E57" s="233">
        <f>+1!E49+2!E49+3!E49+4!E49+5!E49+6!E49</f>
        <v>387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21213</v>
      </c>
      <c r="E60" s="233">
        <f>+1!E52+2!E52+3!E52+4!E52+5!E52+6!E52</f>
        <v>5776</v>
      </c>
      <c r="F60" s="165">
        <f>+1!F52+2!F52+3!F52+4!F52+5!F52+6!F52</f>
        <v>15437</v>
      </c>
      <c r="G60" s="166">
        <f>+1!G52+2!G52+3!G52+4!G52+5!G52+6!G52</f>
        <v>0</v>
      </c>
      <c r="H60" s="274">
        <f>+1!H52+2!H52+3!H52+4!H52+5!H52+6!H52</f>
        <v>9276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40127</v>
      </c>
      <c r="E62" s="233">
        <f>+1!E54+2!E54+3!E54+4!E54+5!E54+6!E54</f>
        <v>11964</v>
      </c>
      <c r="F62" s="165">
        <f>+1!F54+2!F54+3!F54+4!F54+5!F54+6!F54</f>
        <v>28163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9" t="s">
        <v>22</v>
      </c>
      <c r="C73" s="350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9" t="s">
        <v>23</v>
      </c>
      <c r="C74" s="350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9" t="s">
        <v>24</v>
      </c>
      <c r="C75" s="350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9" t="s">
        <v>25</v>
      </c>
      <c r="C76" s="350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9" t="s">
        <v>29</v>
      </c>
      <c r="C80" s="350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9" t="s">
        <v>31</v>
      </c>
      <c r="C82" s="350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9" t="s">
        <v>32</v>
      </c>
      <c r="C83" s="350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9" t="s">
        <v>33</v>
      </c>
      <c r="C84" s="350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9" t="s">
        <v>34</v>
      </c>
      <c r="C85" s="350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9" t="s">
        <v>35</v>
      </c>
      <c r="C86" s="350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9" t="s">
        <v>36</v>
      </c>
      <c r="C87" s="350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9" t="s">
        <v>37</v>
      </c>
      <c r="C88" s="350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9" t="s">
        <v>39</v>
      </c>
      <c r="C90" s="350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58" t="s">
        <v>40</v>
      </c>
      <c r="C91" s="359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58" t="s">
        <v>41</v>
      </c>
      <c r="C92" s="359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58" t="s">
        <v>42</v>
      </c>
      <c r="C93" s="359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58" t="s">
        <v>43</v>
      </c>
      <c r="C94" s="359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9" t="s">
        <v>44</v>
      </c>
      <c r="C95" s="350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53" t="s">
        <v>45</v>
      </c>
      <c r="C96" s="354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53" t="s">
        <v>1207</v>
      </c>
      <c r="C98" s="354"/>
      <c r="D98" s="219">
        <f>+E98+F98+G98</f>
        <v>61727</v>
      </c>
      <c r="E98" s="219">
        <f>SUM(E51,E52,E53,E54,E55,E73,E74,E75,E76,E77,E78,E79,E80,E81,E82,E83,E84,E85,E86,E87,E88,E89,E90,E91,E92,E93,E94,E95,E96)</f>
        <v>18127</v>
      </c>
      <c r="F98" s="220">
        <f>SUM(F51,F52,F53,F54,F55,F73,F74,F75,F76,F77,F78,F79,F80,F81,F82,F83,F84,F85,F86,F87,F88,F89,F90,F91,F92,F93,F94,F95,F96)</f>
        <v>43600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9276</v>
      </c>
    </row>
  </sheetData>
  <sheetProtection password="81B0" sheet="1"/>
  <mergeCells count="42"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B85:C85"/>
    <mergeCell ref="B86:C86"/>
    <mergeCell ref="B74:C74"/>
    <mergeCell ref="B75:C75"/>
    <mergeCell ref="B76:C76"/>
    <mergeCell ref="B77:C77"/>
    <mergeCell ref="B78:C78"/>
    <mergeCell ref="B79:C79"/>
    <mergeCell ref="B51:C51"/>
    <mergeCell ref="B52:C52"/>
    <mergeCell ref="B53:C53"/>
    <mergeCell ref="B54:C54"/>
    <mergeCell ref="B55:C55"/>
    <mergeCell ref="B73:C73"/>
    <mergeCell ref="A14:C14"/>
    <mergeCell ref="A15:C15"/>
    <mergeCell ref="A16:C16"/>
    <mergeCell ref="A2:H2"/>
    <mergeCell ref="A3:H3"/>
    <mergeCell ref="A5:C5"/>
    <mergeCell ref="A12:C12"/>
    <mergeCell ref="A13:C13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33614</v>
      </c>
      <c r="E13" s="295">
        <f>+E14+E15+E17+E18</f>
        <v>0</v>
      </c>
      <c r="F13" s="234">
        <f>+F14+F15+F17+F18</f>
        <v>33614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33614</v>
      </c>
      <c r="E15" s="311"/>
      <c r="F15" s="310">
        <v>33614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6756</v>
      </c>
      <c r="E19" s="232">
        <f>+E20+E24+E27</f>
        <v>6756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6756</v>
      </c>
      <c r="E27" s="311">
        <v>6756</v>
      </c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40370</v>
      </c>
      <c r="E38" s="252">
        <f>+E13+E19+E28</f>
        <v>6756</v>
      </c>
      <c r="F38" s="253">
        <f>+F13+F19+F28</f>
        <v>33614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40370</v>
      </c>
      <c r="E47" s="140">
        <f>+SUM(E48:E64)</f>
        <v>6756</v>
      </c>
      <c r="F47" s="141">
        <f>+SUM(F48:F64)</f>
        <v>33614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16193</v>
      </c>
      <c r="E52" s="324">
        <v>756</v>
      </c>
      <c r="F52" s="325">
        <v>15437</v>
      </c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24177</v>
      </c>
      <c r="E54" s="324">
        <v>6000</v>
      </c>
      <c r="F54" s="325">
        <v>18177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40370</v>
      </c>
      <c r="E90" s="219">
        <f>SUM(E43,E44,E45,E46,E47,E65,E66,E67,E68,E69,E70,E71,E72,E73,E74,E75,E76,E77,E78,E79,E80,E81,E82,E83,E84,E85,E86,E87,E88)</f>
        <v>6756</v>
      </c>
      <c r="F90" s="220">
        <f>SUM(F43,F44,F45,F46,F47,F65,F66,F67,F68,F69,F70,F71,F72,F73,F74,F75,F76,F77,F78,F79,F80,F81,F82,F83,F84,F85,F86,F87,F88)</f>
        <v>33614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D11:G11"/>
    <mergeCell ref="A2:H2"/>
    <mergeCell ref="A3:H3"/>
    <mergeCell ref="A5:C5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+RECAP!A13</f>
        <v>2. Осигуряване на възможности за провеждането на дистанционно обучение в системата на образованието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+RECAP!A14</f>
        <v>3. Разходи за предпазни средства (маски, ръкавици и др.), дезинфектанти (лични и за помещенията) в училищата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7408</v>
      </c>
      <c r="E13" s="295">
        <f>+E14+E15+E17+E18</f>
        <v>0</v>
      </c>
      <c r="F13" s="234">
        <f>+F14+F15+F17+F18</f>
        <v>7408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7408</v>
      </c>
      <c r="E15" s="311"/>
      <c r="F15" s="310">
        <v>7408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7706</v>
      </c>
      <c r="E19" s="232">
        <f>+E20+E24+E27</f>
        <v>7706</v>
      </c>
      <c r="F19" s="227">
        <f>+F20+F24+F27</f>
        <v>0</v>
      </c>
      <c r="G19" s="228">
        <f>+G20+G24+G27</f>
        <v>0</v>
      </c>
      <c r="H19" s="303">
        <f>+H20+H24+H27</f>
        <v>302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7706</v>
      </c>
      <c r="E20" s="296">
        <f>+E21+E22+E23</f>
        <v>7706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7706</v>
      </c>
      <c r="E21" s="311">
        <v>7706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302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15114</v>
      </c>
      <c r="E38" s="252">
        <f>+E13+E19+E28</f>
        <v>7706</v>
      </c>
      <c r="F38" s="253">
        <f>+F13+F19+F28</f>
        <v>7408</v>
      </c>
      <c r="G38" s="254">
        <f>+G13+G19+G28</f>
        <v>0</v>
      </c>
      <c r="H38" s="270">
        <f>+H13+H19+H28</f>
        <v>302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15114</v>
      </c>
      <c r="E47" s="140">
        <f>+SUM(E48:E64)</f>
        <v>7706</v>
      </c>
      <c r="F47" s="141">
        <f>+SUM(F48:F64)</f>
        <v>7408</v>
      </c>
      <c r="G47" s="156">
        <f>+SUM(G48:G64)</f>
        <v>0</v>
      </c>
      <c r="H47" s="273">
        <f>+SUM(H48:H64)</f>
        <v>302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4286</v>
      </c>
      <c r="E52" s="324">
        <v>4286</v>
      </c>
      <c r="F52" s="325"/>
      <c r="G52" s="326"/>
      <c r="H52" s="327">
        <v>302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10828</v>
      </c>
      <c r="E54" s="324">
        <v>3420</v>
      </c>
      <c r="F54" s="325">
        <v>7408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15114</v>
      </c>
      <c r="E90" s="219">
        <f>SUM(E43,E44,E45,E46,E47,E65,E66,E67,E68,E69,E70,E71,E72,E73,E74,E75,E76,E77,E78,E79,E80,E81,E82,E83,E84,E85,E86,E87,E88)</f>
        <v>7706</v>
      </c>
      <c r="F90" s="220">
        <f>SUM(F43,F44,F45,F46,F47,F65,F66,F67,F68,F69,F70,F71,F72,F73,F74,F75,F76,F77,F78,F79,F80,F81,F82,F83,F84,F85,F86,F87,F88)</f>
        <v>7408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302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+RECAP!A15</f>
        <v>4. Осигуряване на условия за дистанционна форма на работа при обявена извънредна епидемична обстановка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+RECAP!A16</f>
        <v>5. Субсидии и капиталови трансфери за общински лечебни заведения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1430</v>
      </c>
      <c r="E13" s="295">
        <f>+E14+E15+E17+E18</f>
        <v>0</v>
      </c>
      <c r="F13" s="234">
        <f>+F14+F15+F17+F18</f>
        <v>1430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1430</v>
      </c>
      <c r="E15" s="311"/>
      <c r="F15" s="310">
        <v>1430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3665</v>
      </c>
      <c r="E19" s="232">
        <f>+E20+E24+E27</f>
        <v>3665</v>
      </c>
      <c r="F19" s="227">
        <f>+F20+F24+F27</f>
        <v>0</v>
      </c>
      <c r="G19" s="228">
        <f>+G20+G24+G27</f>
        <v>0</v>
      </c>
      <c r="H19" s="303">
        <f>+H20+H24+H27</f>
        <v>8974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3665</v>
      </c>
      <c r="E20" s="296">
        <f>+E21+E22+E23</f>
        <v>3665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3665</v>
      </c>
      <c r="E21" s="311">
        <v>3665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8974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5095</v>
      </c>
      <c r="E38" s="252">
        <f>+E13+E19+E28</f>
        <v>3665</v>
      </c>
      <c r="F38" s="253">
        <f>+F13+F19+F28</f>
        <v>1430</v>
      </c>
      <c r="G38" s="254">
        <f>+G13+G19+G28</f>
        <v>0</v>
      </c>
      <c r="H38" s="270">
        <f>+H13+H19+H28</f>
        <v>8974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5095</v>
      </c>
      <c r="E47" s="140">
        <f>+SUM(E48:E64)</f>
        <v>3665</v>
      </c>
      <c r="F47" s="141">
        <f>+SUM(F48:F64)</f>
        <v>1430</v>
      </c>
      <c r="G47" s="156">
        <f>+SUM(G48:G64)</f>
        <v>0</v>
      </c>
      <c r="H47" s="273">
        <f>+SUM(H48:H64)</f>
        <v>8974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387</v>
      </c>
      <c r="E49" s="324">
        <v>387</v>
      </c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734</v>
      </c>
      <c r="E52" s="324">
        <v>734</v>
      </c>
      <c r="F52" s="325"/>
      <c r="G52" s="326"/>
      <c r="H52" s="327">
        <v>8974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3974</v>
      </c>
      <c r="E54" s="324">
        <v>2544</v>
      </c>
      <c r="F54" s="325">
        <v>1430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5095</v>
      </c>
      <c r="E90" s="219">
        <f>SUM(E43,E44,E45,E46,E47,E65,E66,E67,E68,E69,E70,E71,E72,E73,E74,E75,E76,E77,E78,E79,E80,E81,E82,E83,E84,E85,E86,E87,E88)</f>
        <v>3665</v>
      </c>
      <c r="F90" s="220">
        <f>SUM(F43,F44,F45,F46,F47,F65,F66,F67,F68,F69,F70,F71,F72,F73,F74,F75,F76,F77,F78,F79,F80,F81,F82,F83,F84,F85,F86,F87,F88)</f>
        <v>1430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8974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1">
      <selection activeCell="H7" sqref="H7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+RECAP!A17</f>
        <v>6. Други мерки, невключени в мерките по т.1-5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1148</v>
      </c>
      <c r="E13" s="295">
        <f>+E14+E15+E17+E18</f>
        <v>0</v>
      </c>
      <c r="F13" s="234">
        <f>+F14+F15+F17+F18</f>
        <v>1148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1148</v>
      </c>
      <c r="E15" s="311"/>
      <c r="F15" s="310">
        <v>1148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1148</v>
      </c>
      <c r="E38" s="252">
        <f>+E13+E19+E28</f>
        <v>0</v>
      </c>
      <c r="F38" s="253">
        <f>+F13+F19+F28</f>
        <v>1148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1148</v>
      </c>
      <c r="E47" s="140">
        <f>+SUM(E48:E64)</f>
        <v>0</v>
      </c>
      <c r="F47" s="141">
        <f>+SUM(F48:F64)</f>
        <v>1148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1148</v>
      </c>
      <c r="E54" s="324"/>
      <c r="F54" s="325">
        <v>1148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1148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1148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Потребител на Windows</cp:lastModifiedBy>
  <cp:lastPrinted>2021-02-01T09:37:17Z</cp:lastPrinted>
  <dcterms:created xsi:type="dcterms:W3CDTF">2020-05-21T16:55:48Z</dcterms:created>
  <dcterms:modified xsi:type="dcterms:W3CDTF">2021-09-10T07:28:29Z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