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Downloads\"/>
    </mc:Choice>
  </mc:AlternateContent>
  <bookViews>
    <workbookView xWindow="0" yWindow="0" windowWidth="28800" windowHeight="12180" activeTab="5"/>
  </bookViews>
  <sheets>
    <sheet name="Макрорамка" sheetId="1" r:id="rId1"/>
    <sheet name="Приходи - ДД" sheetId="2" r:id="rId2"/>
    <sheet name="Разходи - ДД" sheetId="3" r:id="rId3"/>
    <sheet name="Приходи - ОД" sheetId="4" r:id="rId4"/>
    <sheet name="Разходи - ОД" sheetId="5" r:id="rId5"/>
    <sheet name="Капиталова програма" sheetId="8" r:id="rId6"/>
  </sheets>
  <definedNames>
    <definedName name="_xlnm.Print_Area" localSheetId="4">'Разходи - ОД'!$A$1:$B$35</definedName>
    <definedName name="_xlnm.Print_Titles" localSheetId="3">'Приходи - ОД'!$5:$5</definedName>
    <definedName name="_xlnm.Print_Titles" localSheetId="4">'Разходи - ОД'!$5:$6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6" i="8" l="1"/>
  <c r="E9" i="8"/>
  <c r="D9" i="8"/>
  <c r="D15" i="8"/>
  <c r="H9" i="8"/>
  <c r="N77" i="8"/>
  <c r="L77" i="8"/>
  <c r="K77" i="8"/>
  <c r="J77" i="8"/>
  <c r="I77" i="8"/>
  <c r="H77" i="8"/>
  <c r="G77" i="8"/>
  <c r="E77" i="8"/>
  <c r="C76" i="8"/>
  <c r="C75" i="8"/>
  <c r="C73" i="8"/>
  <c r="C72" i="8"/>
  <c r="C71" i="8"/>
  <c r="C70" i="8"/>
  <c r="C69" i="8"/>
  <c r="C68" i="8"/>
  <c r="N67" i="8"/>
  <c r="M67" i="8"/>
  <c r="L67" i="8"/>
  <c r="K67" i="8"/>
  <c r="J67" i="8"/>
  <c r="I67" i="8"/>
  <c r="H67" i="8"/>
  <c r="G67" i="8"/>
  <c r="F67" i="8"/>
  <c r="E67" i="8"/>
  <c r="D67" i="8"/>
  <c r="C65" i="8"/>
  <c r="C64" i="8"/>
  <c r="C63" i="8"/>
  <c r="C62" i="8"/>
  <c r="C61" i="8"/>
  <c r="C60" i="8"/>
  <c r="C59" i="8"/>
  <c r="C58" i="8"/>
  <c r="C57" i="8"/>
  <c r="C56" i="8"/>
  <c r="C55" i="8"/>
  <c r="C53" i="8"/>
  <c r="C52" i="8"/>
  <c r="C51" i="8"/>
  <c r="C50" i="8"/>
  <c r="C49" i="8"/>
  <c r="C48" i="8"/>
  <c r="C47" i="8"/>
  <c r="C46" i="8"/>
  <c r="C45" i="8"/>
  <c r="C44" i="8"/>
  <c r="C43" i="8"/>
  <c r="C42" i="8"/>
  <c r="C41" i="8"/>
  <c r="C40" i="8"/>
  <c r="C39" i="8"/>
  <c r="C38" i="8"/>
  <c r="C37" i="8"/>
  <c r="C36" i="8"/>
  <c r="C35" i="8"/>
  <c r="C34" i="8"/>
  <c r="C33" i="8"/>
  <c r="C32" i="8"/>
  <c r="C31" i="8"/>
  <c r="C30" i="8"/>
  <c r="C29" i="8"/>
  <c r="C27" i="8"/>
  <c r="C26" i="8"/>
  <c r="C25" i="8"/>
  <c r="C24" i="8"/>
  <c r="C22" i="8"/>
  <c r="C21" i="8"/>
  <c r="C20" i="8"/>
  <c r="C19" i="8"/>
  <c r="C17" i="8"/>
  <c r="N15" i="8"/>
  <c r="N9" i="8" s="1"/>
  <c r="M15" i="8"/>
  <c r="M9" i="8" s="1"/>
  <c r="L15" i="8"/>
  <c r="L9" i="8" s="1"/>
  <c r="C9" i="8" s="1"/>
  <c r="K15" i="8"/>
  <c r="K9" i="8" s="1"/>
  <c r="J15" i="8"/>
  <c r="J9" i="8" s="1"/>
  <c r="I15" i="8"/>
  <c r="I9" i="8" s="1"/>
  <c r="H15" i="8"/>
  <c r="G15" i="8"/>
  <c r="G9" i="8" s="1"/>
  <c r="F15" i="8"/>
  <c r="F9" i="8" s="1"/>
  <c r="E15" i="8"/>
  <c r="C15" i="8" l="1"/>
  <c r="C67" i="8"/>
  <c r="B35" i="5" l="1"/>
  <c r="C49" i="4" l="1"/>
  <c r="C62" i="4" l="1"/>
  <c r="C80" i="4" s="1"/>
  <c r="B18" i="2" l="1"/>
  <c r="B14" i="3" l="1"/>
  <c r="B16" i="1" l="1"/>
</calcChain>
</file>

<file path=xl/sharedStrings.xml><?xml version="1.0" encoding="utf-8"?>
<sst xmlns="http://schemas.openxmlformats.org/spreadsheetml/2006/main" count="247" uniqueCount="232">
  <si>
    <t>МАКРОРАМКА</t>
  </si>
  <si>
    <t>/лева/</t>
  </si>
  <si>
    <t>Обща субсидия за делегирани от държавата дейности  по Закона за Държавния бюджет на Република България и собствени приходи за държавно делегирани дейности</t>
  </si>
  <si>
    <t>Дейности, финансирани с общински приходи</t>
  </si>
  <si>
    <t xml:space="preserve">Преходен остатък </t>
  </si>
  <si>
    <t xml:space="preserve">Индикативният годишен разчет за сметките за средства от Европейския съюз </t>
  </si>
  <si>
    <t xml:space="preserve">ОБЩО </t>
  </si>
  <si>
    <t>ПРИХОДИ</t>
  </si>
  <si>
    <t>ДЪРЖАВНИ  ДЕЙНОСТИ</t>
  </si>
  <si>
    <t>НЕДАНЪЧНИ ПРИХОДИ</t>
  </si>
  <si>
    <t>ПРИХОДИ И ДОХОДИ ОТ СОБСТВЕНОСТ</t>
  </si>
  <si>
    <t>ВЗАИМООТНОШЕНИЯ  С  ЦБ</t>
  </si>
  <si>
    <t>ОПЕРАЦИИ С ФИНАНСОВИ АКТИВИ И ПАСИВИ</t>
  </si>
  <si>
    <t>РАЗХОДИ</t>
  </si>
  <si>
    <t>ДЕЛЕГИРАНИ ДЪРЖАВНИ ДЕЙНОСТИ</t>
  </si>
  <si>
    <t>Функция</t>
  </si>
  <si>
    <t>Общи държавни служби</t>
  </si>
  <si>
    <t>Отбрана и сигурност</t>
  </si>
  <si>
    <t>Образование</t>
  </si>
  <si>
    <t>Здравеопазване</t>
  </si>
  <si>
    <t>Социално осигуряване, подпомагане и грижи</t>
  </si>
  <si>
    <t>Култура, спорт, почивни дейности и религиозно дело</t>
  </si>
  <si>
    <t>ОБЩИНСКИ  ДЕЙНОСТИ</t>
  </si>
  <si>
    <t xml:space="preserve">№ </t>
  </si>
  <si>
    <t>ОБЩИНСКИ ПРИХОДИ</t>
  </si>
  <si>
    <t>І</t>
  </si>
  <si>
    <t>ИМУЩЕСТВЕНИ И ДРУГИ ДАНЪЦИ</t>
  </si>
  <si>
    <t xml:space="preserve"> - данък в/у недвижими имоти</t>
  </si>
  <si>
    <t xml:space="preserve"> - данък в/у превозните средства</t>
  </si>
  <si>
    <t xml:space="preserve"> - данък при придобиване на имущ.по дарение и възм.начин.</t>
  </si>
  <si>
    <t xml:space="preserve"> - туристически данък</t>
  </si>
  <si>
    <t>Патентен данък и данък върху таксиметров превоз на пътници</t>
  </si>
  <si>
    <t>в т.ч. Данък върху таксиметровия превоз</t>
  </si>
  <si>
    <t>ІІ</t>
  </si>
  <si>
    <t xml:space="preserve"> - нетни приходи от продажба на услуги, стоки и продукция</t>
  </si>
  <si>
    <t xml:space="preserve"> - приходи от наеми на имущество</t>
  </si>
  <si>
    <t xml:space="preserve"> - приходи от наеми на земя</t>
  </si>
  <si>
    <t xml:space="preserve"> - приходи от дивиденти</t>
  </si>
  <si>
    <t>ОБЩИНСКИ  ТАКСИ</t>
  </si>
  <si>
    <t xml:space="preserve"> - за ползване на дом.соц.патронаж и общин.соц.услуги</t>
  </si>
  <si>
    <t xml:space="preserve"> - за ползване пазари, тържища, панаири, тротоари, улични платна и др.</t>
  </si>
  <si>
    <t xml:space="preserve"> - за битови отпадъци</t>
  </si>
  <si>
    <t xml:space="preserve"> - за технически услуги</t>
  </si>
  <si>
    <t xml:space="preserve"> - за административни услуги</t>
  </si>
  <si>
    <t xml:space="preserve"> - за откупуване на гробни места</t>
  </si>
  <si>
    <t xml:space="preserve"> - за притежаване на куче</t>
  </si>
  <si>
    <t xml:space="preserve"> - други общински такси</t>
  </si>
  <si>
    <t>ГЛОБИ ,САНКЦИИ И НАКАЗ.ЛИХВИ</t>
  </si>
  <si>
    <t xml:space="preserve"> - глоби, санкции, неуст., нак.лихви, обезщетения и начети</t>
  </si>
  <si>
    <t xml:space="preserve"> - наказателни лихви за данъци, мита и осигурителни вноски</t>
  </si>
  <si>
    <t>ДРУГИ НЕДАНЪЧНИ ПРИХОДИ</t>
  </si>
  <si>
    <t xml:space="preserve"> - получени застрахователни обезщетения за ДМА</t>
  </si>
  <si>
    <t xml:space="preserve"> - други неданъчни приходи</t>
  </si>
  <si>
    <t>ВНЕСЕНИ ДДС И ДРУГИ ДАНЪЦИ В/У ПРОДАЖБИТЕ</t>
  </si>
  <si>
    <t xml:space="preserve"> - внесен ДДС </t>
  </si>
  <si>
    <t xml:space="preserve"> - внесен данък в/у приходите от стоп.дейност на бюджет.предприятия</t>
  </si>
  <si>
    <t>ПОСТЪПЛЕНИЯ ОТ ПРОДАЖБА НА НЕФИНАНСОВИ АКТИВИ</t>
  </si>
  <si>
    <t xml:space="preserve"> - постъпления от продажба на нематериални дълготрайни активи</t>
  </si>
  <si>
    <t xml:space="preserve"> - постъпления от продажба на земя</t>
  </si>
  <si>
    <t>ПРИХОДИ ОТ КОНЦЕСИИ</t>
  </si>
  <si>
    <t>ПОМОЩИ И ДАРЕНИЯ ОТ СТРАНАТА</t>
  </si>
  <si>
    <t>ВСИЧКО СОБСТВЕНИ ПРИХОДИ:</t>
  </si>
  <si>
    <t>ІІІ</t>
  </si>
  <si>
    <t>ПОЛУЧ.ТРАНСФЕРИ(СУБС./ВН.) ОТ ЦБ  (НЕТО)</t>
  </si>
  <si>
    <t>ІV</t>
  </si>
  <si>
    <t>ТРАНСФЕРИ</t>
  </si>
  <si>
    <t>ТРАНСФЕРИ М/У БЮДЖ.СМЕТКИ (НЕТО)</t>
  </si>
  <si>
    <t xml:space="preserve"> - предоставени трансфери</t>
  </si>
  <si>
    <t>ТРАНСФЕРИ М/У БЮДЖЕТИ И СМЕТКИ ЗА СРЕДСТВА ОТ ЕС - (НЕТО)</t>
  </si>
  <si>
    <t xml:space="preserve">  - предоставени трансфери</t>
  </si>
  <si>
    <t>V</t>
  </si>
  <si>
    <t>ВРЕМЕННИ БЕЗЛИХВЕНИ ЗАЕМИ</t>
  </si>
  <si>
    <t>В С И Ч К О  П Р И Х О Д И: ( І + ІІ + ІІІ + ІV + V )</t>
  </si>
  <si>
    <t>VІ</t>
  </si>
  <si>
    <t>ПРЕДОСТАВЕНА ВРЕМЕННА ФИНАНСОВА ПОМОЩ</t>
  </si>
  <si>
    <t xml:space="preserve"> - възстановени суми по временна финансова помощ </t>
  </si>
  <si>
    <t>ЗАЕМИ ОТ ЧУЖБИНА</t>
  </si>
  <si>
    <t>ЗАЕМИ ОТ БАНКИ И ДР.ЛИЦА В СТРАНАТА</t>
  </si>
  <si>
    <t xml:space="preserve"> - погашения по дългоср.заеми от банки в страната</t>
  </si>
  <si>
    <t xml:space="preserve"> - погашения по дългоср.заеми от др.лица в страната</t>
  </si>
  <si>
    <t>ДРУГО ФИНАНСИРАНЕ - НЕТО (+/-)</t>
  </si>
  <si>
    <t xml:space="preserve"> - погашения по финансов лизинг и търговски кредит</t>
  </si>
  <si>
    <t xml:space="preserve"> - др. финансиране - операции с активи - предостав.временни деп. и гаранции на др.бюдж.организации</t>
  </si>
  <si>
    <t>ОБЩО ПРИХОДИ  ЗА  ОБЩИНСКИ  ДЕЙНОСТИ:</t>
  </si>
  <si>
    <t xml:space="preserve">ОБЩИНСКИ  ДЕЙНОСТИ </t>
  </si>
  <si>
    <t>Наименование</t>
  </si>
  <si>
    <t>Общинска администрация</t>
  </si>
  <si>
    <t>Общински съвет</t>
  </si>
  <si>
    <t>Соц.осигур. подпом. и грижи</t>
  </si>
  <si>
    <t>Домашен социален патронаж</t>
  </si>
  <si>
    <t>Жил.строителство, БКС, опазване на околната среда</t>
  </si>
  <si>
    <t xml:space="preserve">ВиК  </t>
  </si>
  <si>
    <t>Осветление</t>
  </si>
  <si>
    <t>Изграждане, ремонт и поддържане на уличната мрежа</t>
  </si>
  <si>
    <t>Озеленяване</t>
  </si>
  <si>
    <t>Чистота</t>
  </si>
  <si>
    <t>Спортни бази за масова физкултура</t>
  </si>
  <si>
    <t>Икономически дейности и услуги</t>
  </si>
  <si>
    <t>Др.дейности по икономиката</t>
  </si>
  <si>
    <t>Лихви по заеми от банки</t>
  </si>
  <si>
    <t>Дофинансиране на делегирани от държавата дейности</t>
  </si>
  <si>
    <t xml:space="preserve"> - получени дълг. заеми от банки и фин.институции от чужбина </t>
  </si>
  <si>
    <t>Сума /лева/</t>
  </si>
  <si>
    <t>Др.дейности по жилищното строителство, благоустройството и регионалното развитие</t>
  </si>
  <si>
    <t xml:space="preserve"> - приходи от лихви по текущи банкови сметки                    </t>
  </si>
  <si>
    <t xml:space="preserve"> - приходи от лихви по срочни депозити</t>
  </si>
  <si>
    <t xml:space="preserve"> - за ползване на детска кухня</t>
  </si>
  <si>
    <t xml:space="preserve">   а) обща изравнителна субсидия и др. целеви трансфери от ЦБ за общини (+)</t>
  </si>
  <si>
    <t xml:space="preserve">   б) получени от общин.целеви транс.(субс.) от ЦБ за кап.разходи</t>
  </si>
  <si>
    <t>Временни безлихв.заеми между бюджетни и извънбюдж.сметки</t>
  </si>
  <si>
    <t>ФИНАНСИРАНЕ НА ДЕФИЦИТА</t>
  </si>
  <si>
    <t xml:space="preserve"> - постъпления от продажба на сгради</t>
  </si>
  <si>
    <t xml:space="preserve">   в) получени от общини целеви трансфери от ЦБ чрез СЕБРА</t>
  </si>
  <si>
    <t xml:space="preserve">Наименование </t>
  </si>
  <si>
    <t>ВСИЧКО РАЗХОДИ ЗА ДЕЛЕГИРАНИ ДЪРЖАВНИ ДЕЙНОСТИ:</t>
  </si>
  <si>
    <t>ОБЩО РАЗХОДИ ЗА ОБЩИНСКИ ДЕЙНОСТИ</t>
  </si>
  <si>
    <t>ОБЩО ПРИХОДИ ЗА ДЕЛЕГИРАНИ ДЪРЖАВНИ ДЕЙНОСТИ:</t>
  </si>
  <si>
    <t>Получени трансфери от ЦБ- Обща субсидия за делегираните от държавата дейности от Централния бюджет</t>
  </si>
  <si>
    <t>ПРОЕКТОБЮДЖЕТ 2025</t>
  </si>
  <si>
    <t>ПРОЕКТОБЮДЖЕТ  2025 ГОДИНА</t>
  </si>
  <si>
    <t>Преходен остатък от 2024 г.</t>
  </si>
  <si>
    <t xml:space="preserve"> ПРОЕКТОБЮДЖЕТ 2025 ГОДИНА </t>
  </si>
  <si>
    <t xml:space="preserve"> ПРОЕКТОБЮДЖЕТ  2025 ГОДИНА </t>
  </si>
  <si>
    <t>ПРИДОБИВАНЕ НА ДЯЛОВЕ, АКЦИИ И СЪУЧАСТИЯ (нето)</t>
  </si>
  <si>
    <t xml:space="preserve"> - задължения по финансов лизинг и търговски кредит</t>
  </si>
  <si>
    <t>Други дейности по опазване на околната среда</t>
  </si>
  <si>
    <t>Трансфери между бюджети</t>
  </si>
  <si>
    <t>Временни безлихвени заеми между бюджети и сметки за средствата от ЕС</t>
  </si>
  <si>
    <t>Събрани средства и извършени плащания за сметка на други бюджети, сметки и фондове - нето (+/-)</t>
  </si>
  <si>
    <t>ДАНЪЧНИ ПРИХОДИ</t>
  </si>
  <si>
    <t xml:space="preserve">Окончателен годишен /патентен/ данък </t>
  </si>
  <si>
    <t>VІІ</t>
  </si>
  <si>
    <t xml:space="preserve"> - погашения по краткоср.заеми от банки в страната</t>
  </si>
  <si>
    <t>ПРЕХОДЕН ОСТАТЪК ОТ 2024 г.</t>
  </si>
  <si>
    <t>Други дейности на културата</t>
  </si>
  <si>
    <t>Обредни домове и зали</t>
  </si>
  <si>
    <t>Други дейности по селско и горско стопанство, лов и риболов</t>
  </si>
  <si>
    <t>Служби и дейности по поддържане, ремонт и изграждане на пътищата</t>
  </si>
  <si>
    <t>Приюти за безстопанствени животни</t>
  </si>
  <si>
    <t>Клубове на пенсионера, инвалида и др.</t>
  </si>
  <si>
    <t>Други дейности по здравеопазването-транспорт Спешна помощ</t>
  </si>
  <si>
    <t>Целева субсидия за капиталови разходи 2025 г.</t>
  </si>
  <si>
    <t>Преходен остатък целева субсидия за кап. разходи  и трансфери 2024 г.</t>
  </si>
  <si>
    <t>ОБЛАСТ БУРГАС</t>
  </si>
  <si>
    <t>Приложение № 3</t>
  </si>
  <si>
    <t>ОБЩИНА СУНГУРЛАРЕ</t>
  </si>
  <si>
    <t xml:space="preserve">      Приложение № 3</t>
  </si>
  <si>
    <t>№     ПО РЕД</t>
  </si>
  <si>
    <t>О Б Е К Т</t>
  </si>
  <si>
    <t>ОБЩО</t>
  </si>
  <si>
    <t>ОБЕКТ</t>
  </si>
  <si>
    <t>ЦЕЛЕВА СУБСИДИЯ ЗА КР ЗА 2025Г.</t>
  </si>
  <si>
    <t>ЦЕЛЕВА СУБСИДИЯ ЗА КР 2024 г.</t>
  </si>
  <si>
    <t>ЦЕЛЕВИ ТРАНСФЕР 2024  г.</t>
  </si>
  <si>
    <t>ЦЕЛЕВА СУБСИДИЯ ЗА КР 2023 г.</t>
  </si>
  <si>
    <t>Собств. средства</t>
  </si>
  <si>
    <t>Други източници /вт.ч. ПУДООС/</t>
  </si>
  <si>
    <t xml:space="preserve">СЕС              </t>
  </si>
  <si>
    <t>ОБЩО: / І+ІІ /</t>
  </si>
  <si>
    <t>2.</t>
  </si>
  <si>
    <t>3.</t>
  </si>
  <si>
    <t>І.</t>
  </si>
  <si>
    <t>ИНФРАСТРУКТУРНИ ОБЕКТИ</t>
  </si>
  <si>
    <t>Изграждане на водоизточници за борба с горските пожари в имоти на с.Везенково, Съединение, с. Дъбовица, с. Манолич, с.Ведрово, с. Грозден, с. Бероново</t>
  </si>
  <si>
    <t>16.</t>
  </si>
  <si>
    <t xml:space="preserve">Изготвяне на комплексен доклад за промяна по чл.154 на трасе на водопровод Чубра </t>
  </si>
  <si>
    <t>Актуализиране на техниески проект за обект : "Ремонт на ДГ "Славейче" с Чубра, общ.Сунгурларе"</t>
  </si>
  <si>
    <t>Изграждане на ЦДГ "Зорница", с. Грозден, община Сунгурларе, с. Грозден</t>
  </si>
  <si>
    <t>Изготвяне на Инвестиционен проект, фаза "технически" за обект: Доизграждане на канализационната система на гр. Сунгурларе</t>
  </si>
  <si>
    <t>17.</t>
  </si>
  <si>
    <t>Упражняване на независим строителен надзор на обект "Изграждане на битова канализационна мрежа в югозападната част - гр. Сунгурларе" за Първа част: "Изграждане на битова канализационна мрежа в югозападна част на гр.Сунгурларе, общ.Сунгурларе, обл.Бургас по ул."В.Коларов" от ОК66 до ОК136 и от ОК65 до ОК134, ул."Шишманово" от ОК 68 до ОК69, ул."Митко Палаузов" от ОК71 до ОК70,  ул."Черен дъб" от ОК136 до ОК133,  ул."Пролетарска" от ОК133 до ОК142, ул. "Крайречна" от ОК142 до ОК140 ( и КПС).  Втора част:" Изграждане на битова канализационна мрежа в югозападна част на гр.Сунгурларе, общ.Сунгурларе, обл.Бургас по ул."Комсомолска" от ОК67.1 до ОК66, ул. "Нейковска" от ОК67 до ОК199, ул."Черен дъб" от ОК199 до ОК136, ул."В.Коларов" от ОК75.2 до ОК134, ул."Стидово" от ОК75.1 до ОК75.</t>
  </si>
  <si>
    <t>18.</t>
  </si>
  <si>
    <t xml:space="preserve">Упражняване на инвеститорски контрол на обект "Изграждане на битова канализационна мрежа в югозападната част - гр. Сунгурларе" </t>
  </si>
  <si>
    <t>Модернизация на образователната среда, вкл. въвеждане на мерки за енергийна ефективност, изграждане на фотоволтаична централа за собствени нужди и основен ремонт на детска градина "Щастливо детство", с. Лозарево, находяща се в с. Лозарево, УПИ V, кв. 10 по ПУП на с. Лозарево, с. Лозарево</t>
  </si>
  <si>
    <t>Изготвяне на проект за поставяне на изкуствени неравности при съществуваща пешеходна пътека, находяща се на път ІІІ - 7306 на км.9+740 пред СУ "Христо Ботев" гр. Сунгурларе, ул. "Г.Димитров" №21</t>
  </si>
  <si>
    <t>Изготвяне на Технически проект, осъществянане на авторски надзор за обект "Доставка и монтаж на оборудване за детска площадка в ромската махала на гр. Сунгурларе", Строителен надзор за обект "Доставка и монтаж на оборудване за детска площадка в ромската махала на гр. Сунгурларе"</t>
  </si>
  <si>
    <t>Основен ремонт на покрив по чл. 147, ал.1, т.3 от ЗУТ на двуетажна сграда както следва: Културен доим в УПИ ХІІ, 147,кв. 38 по плана на с. Подвис , общ.Сунгурларе</t>
  </si>
  <si>
    <t>Основен ремонт на покрива на кметство с. Славянци</t>
  </si>
  <si>
    <t>Основен ремонт на покрива на Административна сграда ул. "Георги Димитров" № 2 гр.Сунгурларе</t>
  </si>
  <si>
    <t xml:space="preserve">Основен ремонт на покрива на сграда на ЦПЛР </t>
  </si>
  <si>
    <t>Изготвяне на технически проект и извържване на СМР за Обект "Изграждане ограда на парк в УПИ ІІ, кв. 17 за озеленяване  по плана на с. Чубра и  поставене на обезопасителен парапет на площад в с. Чубра към път   ІІІ 7306 Лозарево-Сунгурларе- Чубра</t>
  </si>
  <si>
    <t>Ремонт на общинска сграда в УПИ І, кв.17 по плана на  с.Костен, общ. Сунгуларе</t>
  </si>
  <si>
    <t>Изготвяне на технически проект и извършване на СМР на Обект " Изграждане на канализационен клон по ул. Млада гвардия  , гр. Сунгурларе, общ. Сунгурларе</t>
  </si>
  <si>
    <t>Ремонт на бивш стол в УПИ  І-103, кв. 14а по плана на  С. Садово, общ. Сунгурларе</t>
  </si>
  <si>
    <t>Проектиране на улици в населени места на община Сунгурларе, -с. Чубра (о.т 86,47,32), с. Манолич (ул. "Гурко", ул. "Искър от о.т 43-о.т 46), с.Везенково ( о.т 110-о.т 129), с. Прилеп ( ул. "Юрий Гагарин" о.т 100-о.т 78), с. Костен ( о.т 25, 19,53), с. Съединение (ул. "Седма", о.т 47-о.т 38), с.Грозден (о.т35-о.т 19), с. Есен ( о.т 51-о.т 114), ул. "Георги Кирков" от о.т 162-о.т 265, гр. Сунгурларе, с. Климаш (улица с о.т 87-о.т 25).</t>
  </si>
  <si>
    <t>Асфалтиране  на ул. " Гурко" с. Манолич, общ. Сунгурларе</t>
  </si>
  <si>
    <t>Ремонт покрива на читалище с. Съединение</t>
  </si>
  <si>
    <t>Модернизация и реконструкция на част от спортните игрища в двора на СУ "Христо Ботев" , УПИ- ІЗ, кв. 88 по плана на гр. Сунгурларе</t>
  </si>
  <si>
    <t>Спортна площадка в двора на ОУ с. Лозарево , УПИ- І- за училище, кв. 16 по кадастрален план на с. Лозарево, община Сунгурларе, област Бургас</t>
  </si>
  <si>
    <t>Изготвяне на технически проект за обект "Културно-информационен и развлекателен център, находящ се в УПИ ІІ-800, кв. 68 по ПУП на гр. Сунгурларе"</t>
  </si>
  <si>
    <t>Извършване на СМР за обект "Обновяване на лесопарк "Ичмата" гр. Сунгурларе, община Сунгурларе"</t>
  </si>
  <si>
    <t>Актуализация на техн.проект за обект "Реконструкция и рехабилитация на общинска образователна инфраструктура на територията на община Сунгурларе", подобект СУ "Христо Ботев", гр. Сунгурларе"</t>
  </si>
  <si>
    <t>Актуализация на техн.проект "Стадион и спортна зала (съблекални) към него в УПИ І, кв. 17 по плана на  гр. Сунгурларе", община Сунгурларе</t>
  </si>
  <si>
    <t>Изготвяне на инвестицонен проект във фаза "технически проект" за обект:  „Реконструкция и рехабилитация на общински път BGS 1265 Сунгурларе-Грозден-Лозица-Терзийско- граница с Община Карнобат“</t>
  </si>
  <si>
    <t>Изготвяне на инвестицонен проект във фаза "технически проект" за обект: „Реконструкция и рехабилитация на общински път BGS 3263 (1-7/ Бероново-"Мокрен/-Дъбовица)“</t>
  </si>
  <si>
    <t>Независим строителен надзор за Обект: "Благоустрояване на прилежащи площи към читалище "Светлина -1920г." с. Лозарево, общ.Сунгурларе"</t>
  </si>
  <si>
    <t xml:space="preserve">„Рехабилитация и реконструкция на път BGS 2268( ІІ-73 Веселиново- Лозарево) Подвис- Есен- BGS 2266 от км. 0+000.00 до км. 4+402.16“ </t>
  </si>
  <si>
    <t xml:space="preserve">Ремонт  на ул. "Победа" гр. Сунгурларе, общ. Сунгурларе </t>
  </si>
  <si>
    <t xml:space="preserve">Ремонт  на ул. "Пирин" гр. Сунгурларе, общ. Сунгурларе </t>
  </si>
  <si>
    <t xml:space="preserve">Ремонт  на ул. "Васил Михалев" с. Манолич, общ. Сунгурларе </t>
  </si>
  <si>
    <t xml:space="preserve">Ремонт  на ул. от о.т 94 до о.т. 98  с. Чубра, общ. Сунгурларе </t>
  </si>
  <si>
    <t xml:space="preserve">Ремонт  на ул. "Четиринадесета"  с. Съединение, общ. Сунгурларе </t>
  </si>
  <si>
    <t>Изграждане на спортна площадка в УПИ ІІ, кв. 16 по ПУП на кв. Морава с. Съединение, общ. Сунгурларе</t>
  </si>
  <si>
    <t>Изготвяне на доклад за оценка за съответствие на обект: "Реконструкция на парк находящ се в УПИ І,кв. 10 по ПУП на с. Съединение</t>
  </si>
  <si>
    <t>Изготвяне на доклад за оценка за съответствие на обект "Реконструкция на парк находящ се в УПИ ІІІ9, кв. 68 по ПУП на с. Бероново, общ. Сунгурларе"</t>
  </si>
  <si>
    <t>Изготвяне на доклад за оценка за съответствие на обект "Резидентна грижа за пълнолетни лица с деменция, с. Славянци"</t>
  </si>
  <si>
    <t>Изграждане на спортна площадка в УПИ І-106, кв. 32 по ПУП  с. Грозден, общ. Сунгурларе</t>
  </si>
  <si>
    <t>Реконструкция на водопроводна мрежа на територията на община Сунгурларе</t>
  </si>
  <si>
    <t>ПРИДОБИВАНЕ НА ДЪЛГОТРАЙНИ МАТЕРИАЛНИ АКТИВИ</t>
  </si>
  <si>
    <t>Закупуване на сметосъбираща машина</t>
  </si>
  <si>
    <t>Закупуване самосвал</t>
  </si>
  <si>
    <t xml:space="preserve">Закупуване на вишка </t>
  </si>
  <si>
    <t>Закупуване на климатици</t>
  </si>
  <si>
    <t>Закупуване на компютърни конфигурации</t>
  </si>
  <si>
    <t>Закупуване на детски съоръжения за гр. Сунгурларе</t>
  </si>
  <si>
    <t>Закупуване на оборудване за Детски градини - гр.Сунгурларе, с. Грозден, с. Лозарево, с. Манолич, с. Славянци, с. Чубра, с. Съединение</t>
  </si>
  <si>
    <t>Закупуване на фитнес уред за СУ "Христо Ботев" - гр. Сунгурларе</t>
  </si>
  <si>
    <t>Закупуване на компютри, оборудване и стопански инвентар по Проекти на училища "Изграждане на училищна STEM среда"</t>
  </si>
  <si>
    <t>ІІІ.</t>
  </si>
  <si>
    <t>ПРИДОБИВАНЕ НА НЕМАТЕРИАЛНИ ДЪЛГОТРАЙНИ АКТИВИ</t>
  </si>
  <si>
    <t xml:space="preserve">              </t>
  </si>
  <si>
    <t>Изготвяне на технически проект и СМР на обект "Изгражадане на канализационен клон по ул. Георги Димитров" (до сградата на ДСП) град Сунгурларе</t>
  </si>
  <si>
    <t xml:space="preserve">Ремонт  на ул. от о.т 85, о.т.29 до о.т. 107  с. Черница, общ. Сунгурларе </t>
  </si>
  <si>
    <t xml:space="preserve"> </t>
  </si>
  <si>
    <r>
      <t>Ремонт на общински път BGS1260 / І-7-Везенково-Велислав/ от км 0</t>
    </r>
    <r>
      <rPr>
        <vertAlign val="superscript"/>
        <sz val="10"/>
        <rFont val="Arial"/>
        <family val="2"/>
      </rPr>
      <t xml:space="preserve">+00 </t>
    </r>
    <r>
      <rPr>
        <sz val="10"/>
        <rFont val="Arial"/>
        <family val="2"/>
      </rPr>
      <t>до км 6</t>
    </r>
    <r>
      <rPr>
        <vertAlign val="superscript"/>
        <sz val="10"/>
        <rFont val="Arial"/>
        <family val="2"/>
      </rPr>
      <t>+500</t>
    </r>
  </si>
  <si>
    <r>
      <t>Ремонт на общински път BGS 2269 / Лозарево - Климаш- Костен/ от км 0</t>
    </r>
    <r>
      <rPr>
        <vertAlign val="superscript"/>
        <sz val="10"/>
        <rFont val="Arial"/>
        <family val="2"/>
      </rPr>
      <t xml:space="preserve">+300 </t>
    </r>
    <r>
      <rPr>
        <sz val="10"/>
        <rFont val="Arial"/>
        <family val="2"/>
      </rPr>
      <t>до км 0</t>
    </r>
    <r>
      <rPr>
        <vertAlign val="superscript"/>
        <sz val="10"/>
        <rFont val="Arial"/>
        <family val="2"/>
      </rPr>
      <t>+700</t>
    </r>
  </si>
  <si>
    <t>Изготвяне на инвестиционен проект във фаза "технически" за обект "Комбирирано спортно игрище  и детска площадка в УПИ- І кв. 116 по ПУП на гр. Сунгурларе"</t>
  </si>
  <si>
    <t>Изготвяне на инвестиционен проект във фаза "технически" за обект " спортна площадка в УПИ І-98, кв. 17 по ПУП  с. Чубра, общ. Сунгурларе"</t>
  </si>
  <si>
    <t>Подобряване на енергийната ефективност на система за външно изкуствено осветление на улично осветление на гр. Сунгурларе, с. Лозарево и с. Подвис, гр. Сунгурларе</t>
  </si>
  <si>
    <t>II.</t>
  </si>
  <si>
    <r>
      <rPr>
        <b/>
        <sz val="10"/>
        <rFont val="Arial"/>
        <family val="2"/>
      </rPr>
      <t>Забележка:</t>
    </r>
    <r>
      <rPr>
        <sz val="10"/>
        <rFont val="Arial"/>
        <family val="2"/>
      </rPr>
      <t xml:space="preserve"> Преходният остатък от целева субсидия от 2024 г. в размер на 308 663 лв. не е включен в бюджета на общината. Съгласно чл. 57. (1) от ЗДБРБ за 2025 г. "Средства в размер на средствата по чл. 56, ал. 4 от Закона за държавния бюджет на Република България за 2024 г., както и на незаявените от общините средства от целева субсидия за капиталови разходи през 2024 г.,могат да се предоставят като целева субсидия за капиталови разходи от централния бюджет за 2025 г. на съответните общини въз основа на акт на Министерския съвет, в допълнение на средствата по чл. 53, т. 1."</t>
    </r>
  </si>
  <si>
    <t xml:space="preserve">                               РАЗЧЕТ ЗА ФИНАНСИРАНЕ НА КАПИТАЛОВИТЕ РАЗХОДИ  НА ОБЩИНА СУНГУРЛАРЕ ЗА 2025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</si>
</sst>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Calibri"/>
      <family val="2"/>
      <charset val="204"/>
      <scheme val="minor"/>
    </font>
    <font>
      <b/>
      <sz val="16"/>
      <name val="Times New Roman"/>
      <family val="1"/>
      <charset val="204"/>
    </font>
    <font>
      <sz val="10"/>
      <name val="Times New Roman"/>
      <family val="1"/>
      <charset val="204"/>
    </font>
    <font>
      <b/>
      <sz val="14"/>
      <name val="Times New Roman"/>
      <family val="1"/>
      <charset val="204"/>
    </font>
    <font>
      <sz val="14"/>
      <name val="Times New Roman"/>
      <family val="1"/>
      <charset val="204"/>
    </font>
    <font>
      <sz val="12"/>
      <name val="Times New Roman"/>
      <family val="1"/>
      <charset val="204"/>
    </font>
    <font>
      <b/>
      <sz val="12"/>
      <name val="Times New Roman"/>
      <family val="1"/>
      <charset val="204"/>
    </font>
    <font>
      <i/>
      <sz val="12"/>
      <name val="Times New Roman"/>
      <family val="1"/>
      <charset val="204"/>
    </font>
    <font>
      <sz val="10"/>
      <color rgb="FF000000"/>
      <name val="Arial"/>
      <family val="2"/>
      <charset val="204"/>
    </font>
    <font>
      <sz val="10"/>
      <name val="Arial"/>
      <family val="2"/>
      <charset val="204"/>
    </font>
    <font>
      <b/>
      <sz val="13"/>
      <name val="Times New Roman"/>
      <family val="1"/>
      <charset val="204"/>
    </font>
    <font>
      <b/>
      <sz val="13"/>
      <color theme="1"/>
      <name val="Times New Roman"/>
      <family val="1"/>
      <charset val="204"/>
    </font>
    <font>
      <sz val="13"/>
      <name val="Times New Roman"/>
      <family val="1"/>
      <charset val="204"/>
    </font>
    <font>
      <i/>
      <sz val="13"/>
      <name val="Times New Roman"/>
      <family val="1"/>
      <charset val="204"/>
    </font>
    <font>
      <sz val="13"/>
      <color theme="1"/>
      <name val="Times New Roman"/>
      <family val="1"/>
      <charset val="204"/>
    </font>
    <font>
      <b/>
      <i/>
      <sz val="13"/>
      <name val="Times New Roman"/>
      <family val="1"/>
      <charset val="204"/>
    </font>
    <font>
      <sz val="13"/>
      <name val="Times New Roman CYR"/>
      <charset val="204"/>
    </font>
    <font>
      <sz val="13"/>
      <color theme="1"/>
      <name val="Calibri"/>
      <family val="2"/>
      <charset val="204"/>
      <scheme val="minor"/>
    </font>
    <font>
      <sz val="13"/>
      <name val="Calibri"/>
      <family val="2"/>
      <scheme val="minor"/>
    </font>
    <font>
      <b/>
      <sz val="10"/>
      <name val="Arial"/>
      <family val="2"/>
    </font>
    <font>
      <sz val="10"/>
      <name val="Arial"/>
      <family val="2"/>
    </font>
    <font>
      <sz val="10"/>
      <color rgb="FFFF0000"/>
      <name val="Arial"/>
      <family val="2"/>
    </font>
    <font>
      <b/>
      <sz val="10"/>
      <color rgb="FFFF0000"/>
      <name val="Arial"/>
      <family val="2"/>
    </font>
    <font>
      <vertAlign val="superscript"/>
      <sz val="10"/>
      <name val="Arial"/>
      <family val="2"/>
    </font>
    <font>
      <sz val="10"/>
      <color theme="1"/>
      <name val="Arial"/>
      <family val="2"/>
    </font>
  </fonts>
  <fills count="1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9"/>
        <bgColor indexed="64"/>
      </patternFill>
    </fill>
    <fill>
      <patternFill patternType="solid">
        <fgColor indexed="22"/>
        <bgColor indexed="64"/>
      </patternFill>
    </fill>
    <fill>
      <patternFill patternType="solid">
        <fgColor theme="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FFC000"/>
        <bgColor indexed="64"/>
      </patternFill>
    </fill>
    <fill>
      <patternFill patternType="solid">
        <fgColor rgb="FF00B0F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top/>
      <bottom style="thin">
        <color indexed="64"/>
      </bottom>
      <diagonal/>
    </border>
    <border>
      <left style="double">
        <color indexed="64"/>
      </left>
      <right style="double">
        <color indexed="64"/>
      </right>
      <top style="double">
        <color indexed="64"/>
      </top>
      <bottom style="thin">
        <color indexed="64"/>
      </bottom>
      <diagonal/>
    </border>
    <border>
      <left/>
      <right style="double">
        <color indexed="64"/>
      </right>
      <top/>
      <bottom style="thin">
        <color indexed="64"/>
      </bottom>
      <diagonal/>
    </border>
    <border>
      <left style="double">
        <color indexed="64"/>
      </left>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top style="thin">
        <color indexed="64"/>
      </top>
      <bottom/>
      <diagonal/>
    </border>
    <border>
      <left style="double">
        <color indexed="64"/>
      </left>
      <right style="double">
        <color indexed="64"/>
      </right>
      <top style="thin">
        <color indexed="64"/>
      </top>
      <bottom/>
      <diagonal/>
    </border>
    <border>
      <left/>
      <right style="double">
        <color indexed="64"/>
      </right>
      <top style="double">
        <color indexed="64"/>
      </top>
      <bottom style="double">
        <color indexed="64"/>
      </bottom>
      <diagonal/>
    </border>
    <border>
      <left style="double">
        <color indexed="64"/>
      </left>
      <right style="double">
        <color indexed="64"/>
      </right>
      <top/>
      <bottom style="thin">
        <color indexed="64"/>
      </bottom>
      <diagonal/>
    </border>
    <border>
      <left/>
      <right style="double">
        <color indexed="64"/>
      </right>
      <top style="thin">
        <color indexed="64"/>
      </top>
      <bottom style="thin">
        <color indexed="64"/>
      </bottom>
      <diagonal/>
    </border>
    <border>
      <left style="double">
        <color indexed="64"/>
      </left>
      <right/>
      <top/>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style="double">
        <color indexed="64"/>
      </left>
      <right style="double">
        <color indexed="64"/>
      </right>
      <top style="thin">
        <color indexed="64"/>
      </top>
      <bottom style="double">
        <color indexed="64"/>
      </bottom>
      <diagonal/>
    </border>
    <border>
      <left/>
      <right style="double">
        <color indexed="64"/>
      </right>
      <top/>
      <bottom/>
      <diagonal/>
    </border>
    <border>
      <left style="double">
        <color indexed="64"/>
      </left>
      <right/>
      <top style="double">
        <color indexed="64"/>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double">
        <color indexed="64"/>
      </left>
      <right style="double">
        <color indexed="64"/>
      </right>
      <top/>
      <bottom/>
      <diagonal/>
    </border>
    <border>
      <left style="thin">
        <color indexed="64"/>
      </left>
      <right/>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s>
  <cellStyleXfs count="3">
    <xf numFmtId="0" fontId="0" fillId="0" borderId="0"/>
    <xf numFmtId="0" fontId="8" fillId="0" borderId="0" applyNumberFormat="0" applyBorder="0" applyProtection="0"/>
    <xf numFmtId="0" fontId="9" fillId="0" borderId="0"/>
  </cellStyleXfs>
  <cellXfs count="221">
    <xf numFmtId="0" fontId="0" fillId="0" borderId="0" xfId="0"/>
    <xf numFmtId="0" fontId="2" fillId="0" borderId="0" xfId="0" applyFont="1"/>
    <xf numFmtId="0" fontId="1" fillId="0" borderId="0" xfId="0" applyFont="1" applyAlignment="1">
      <alignment horizontal="center"/>
    </xf>
    <xf numFmtId="0" fontId="1" fillId="0" borderId="0" xfId="0" applyFont="1"/>
    <xf numFmtId="0" fontId="3" fillId="0" borderId="0" xfId="0" applyFont="1" applyAlignment="1"/>
    <xf numFmtId="0" fontId="4" fillId="0" borderId="0" xfId="0" applyFont="1"/>
    <xf numFmtId="0" fontId="3" fillId="0" borderId="0" xfId="0" applyFont="1" applyAlignment="1">
      <alignment horizontal="right"/>
    </xf>
    <xf numFmtId="0" fontId="5" fillId="0" borderId="0" xfId="0" applyFont="1" applyAlignment="1">
      <alignment horizontal="right"/>
    </xf>
    <xf numFmtId="0" fontId="4" fillId="0" borderId="0" xfId="0" applyFont="1" applyBorder="1" applyAlignment="1">
      <alignment wrapText="1"/>
    </xf>
    <xf numFmtId="3" fontId="4" fillId="0" borderId="0" xfId="0" applyNumberFormat="1" applyFont="1" applyBorder="1"/>
    <xf numFmtId="0" fontId="4" fillId="0" borderId="0" xfId="0" applyFont="1" applyAlignment="1">
      <alignment wrapText="1"/>
    </xf>
    <xf numFmtId="3" fontId="4" fillId="0" borderId="0" xfId="0" applyNumberFormat="1" applyFont="1"/>
    <xf numFmtId="3" fontId="4" fillId="0" borderId="0" xfId="0" applyNumberFormat="1" applyFont="1" applyAlignment="1">
      <alignment horizontal="right"/>
    </xf>
    <xf numFmtId="0" fontId="3" fillId="0" borderId="0" xfId="0" applyFont="1" applyBorder="1"/>
    <xf numFmtId="3" fontId="3" fillId="0" borderId="0" xfId="0" applyNumberFormat="1" applyFont="1" applyBorder="1"/>
    <xf numFmtId="0" fontId="5" fillId="0" borderId="0" xfId="0" applyFont="1"/>
    <xf numFmtId="0" fontId="6" fillId="2" borderId="0" xfId="0" applyFont="1" applyFill="1" applyAlignment="1">
      <alignment horizontal="center"/>
    </xf>
    <xf numFmtId="0" fontId="5" fillId="2" borderId="0" xfId="0" applyFont="1" applyFill="1" applyBorder="1" applyAlignment="1">
      <alignment vertical="center" wrapText="1"/>
    </xf>
    <xf numFmtId="0" fontId="5" fillId="2" borderId="0" xfId="0" applyFont="1" applyFill="1" applyBorder="1"/>
    <xf numFmtId="0" fontId="5" fillId="0" borderId="0" xfId="0" applyFont="1" applyBorder="1" applyAlignment="1">
      <alignment vertical="center" wrapText="1"/>
    </xf>
    <xf numFmtId="0" fontId="5" fillId="0" borderId="0" xfId="0" applyFont="1" applyBorder="1"/>
    <xf numFmtId="0" fontId="5" fillId="0" borderId="0" xfId="0" applyFont="1" applyAlignment="1">
      <alignment vertical="center" wrapText="1"/>
    </xf>
    <xf numFmtId="0" fontId="10"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3" fontId="12" fillId="2" borderId="1" xfId="0" applyNumberFormat="1" applyFont="1" applyFill="1" applyBorder="1" applyAlignment="1">
      <alignment horizontal="right"/>
    </xf>
    <xf numFmtId="0" fontId="12" fillId="2" borderId="1" xfId="0" applyFont="1" applyFill="1" applyBorder="1" applyAlignment="1">
      <alignment vertical="center" wrapText="1"/>
    </xf>
    <xf numFmtId="0" fontId="10" fillId="2" borderId="1" xfId="0" applyFont="1" applyFill="1" applyBorder="1" applyAlignment="1">
      <alignment horizontal="left" vertical="center" wrapText="1"/>
    </xf>
    <xf numFmtId="3" fontId="13" fillId="2" borderId="1" xfId="0" applyNumberFormat="1" applyFont="1" applyFill="1" applyBorder="1" applyAlignment="1">
      <alignment horizontal="center"/>
    </xf>
    <xf numFmtId="0" fontId="14" fillId="0" borderId="0" xfId="0" applyFont="1" applyAlignment="1">
      <alignment vertical="center" wrapText="1"/>
    </xf>
    <xf numFmtId="0" fontId="10" fillId="3" borderId="1" xfId="0" applyFont="1" applyFill="1" applyBorder="1" applyAlignment="1">
      <alignment vertical="center" wrapText="1"/>
    </xf>
    <xf numFmtId="3" fontId="10" fillId="3" borderId="1" xfId="0" applyNumberFormat="1" applyFont="1" applyFill="1" applyBorder="1"/>
    <xf numFmtId="0" fontId="12" fillId="2" borderId="0" xfId="0" applyFont="1" applyFill="1" applyBorder="1" applyAlignment="1">
      <alignment vertical="center" wrapText="1"/>
    </xf>
    <xf numFmtId="0" fontId="12" fillId="2" borderId="0" xfId="0" applyFont="1" applyFill="1" applyBorder="1"/>
    <xf numFmtId="1" fontId="10" fillId="0" borderId="0" xfId="0" applyNumberFormat="1" applyFont="1" applyAlignment="1"/>
    <xf numFmtId="0" fontId="14" fillId="0" borderId="0" xfId="0" applyFont="1"/>
    <xf numFmtId="0" fontId="11" fillId="0" borderId="1" xfId="0" applyFont="1" applyBorder="1" applyAlignment="1">
      <alignment horizontal="center"/>
    </xf>
    <xf numFmtId="0" fontId="14" fillId="0" borderId="1" xfId="0" applyFont="1" applyBorder="1"/>
    <xf numFmtId="3" fontId="14" fillId="0" borderId="1" xfId="0" applyNumberFormat="1" applyFont="1" applyBorder="1"/>
    <xf numFmtId="3" fontId="14" fillId="2" borderId="1" xfId="0" applyNumberFormat="1" applyFont="1" applyFill="1" applyBorder="1"/>
    <xf numFmtId="0" fontId="11" fillId="6" borderId="1" xfId="0" applyFont="1" applyFill="1" applyBorder="1"/>
    <xf numFmtId="3" fontId="11" fillId="6" borderId="1" xfId="0" applyNumberFormat="1" applyFont="1" applyFill="1" applyBorder="1"/>
    <xf numFmtId="0" fontId="12" fillId="0" borderId="0" xfId="0" applyFont="1" applyAlignment="1"/>
    <xf numFmtId="0" fontId="10" fillId="0" borderId="0" xfId="0" applyFont="1" applyAlignment="1">
      <alignment horizontal="center"/>
    </xf>
    <xf numFmtId="0" fontId="10" fillId="0" borderId="2" xfId="0" applyFont="1" applyBorder="1" applyAlignment="1">
      <alignment horizontal="center" vertical="center"/>
    </xf>
    <xf numFmtId="0" fontId="10" fillId="0" borderId="15" xfId="0" applyFont="1" applyBorder="1" applyAlignment="1">
      <alignment horizontal="center" vertical="center"/>
    </xf>
    <xf numFmtId="0" fontId="10" fillId="0" borderId="2" xfId="0" applyFont="1" applyBorder="1" applyAlignment="1">
      <alignment horizontal="center" vertical="center" wrapText="1"/>
    </xf>
    <xf numFmtId="0" fontId="10" fillId="0" borderId="2" xfId="0" applyFont="1" applyBorder="1" applyAlignment="1">
      <alignment horizontal="center"/>
    </xf>
    <xf numFmtId="0" fontId="15" fillId="0" borderId="15" xfId="0" applyFont="1" applyBorder="1" applyAlignment="1">
      <alignment horizontal="center" vertical="center"/>
    </xf>
    <xf numFmtId="0" fontId="12" fillId="0" borderId="2" xfId="0" applyFont="1" applyBorder="1" applyAlignment="1"/>
    <xf numFmtId="3" fontId="10" fillId="0" borderId="11" xfId="0" applyNumberFormat="1" applyFont="1" applyBorder="1" applyAlignment="1"/>
    <xf numFmtId="0" fontId="12" fillId="0" borderId="6" xfId="0" applyFont="1" applyBorder="1" applyAlignment="1">
      <alignment horizontal="center"/>
    </xf>
    <xf numFmtId="0" fontId="12" fillId="0" borderId="6" xfId="0" applyFont="1" applyBorder="1" applyAlignment="1">
      <alignment vertical="center"/>
    </xf>
    <xf numFmtId="3" fontId="12" fillId="2" borderId="11" xfId="0" applyNumberFormat="1" applyFont="1" applyFill="1" applyBorder="1" applyAlignment="1"/>
    <xf numFmtId="3" fontId="12" fillId="0" borderId="11" xfId="0" applyNumberFormat="1" applyFont="1" applyFill="1" applyBorder="1" applyAlignment="1"/>
    <xf numFmtId="0" fontId="10" fillId="0" borderId="6" xfId="0" applyFont="1" applyBorder="1" applyAlignment="1">
      <alignment vertical="center" wrapText="1"/>
    </xf>
    <xf numFmtId="3" fontId="10" fillId="0" borderId="11" xfId="0" applyNumberFormat="1" applyFont="1" applyFill="1" applyBorder="1" applyAlignment="1"/>
    <xf numFmtId="0" fontId="12" fillId="0" borderId="8" xfId="0" applyFont="1" applyBorder="1" applyAlignment="1">
      <alignment horizontal="center"/>
    </xf>
    <xf numFmtId="0" fontId="12" fillId="0" borderId="8" xfId="0" applyFont="1" applyBorder="1" applyAlignment="1">
      <alignment vertical="center" wrapText="1"/>
    </xf>
    <xf numFmtId="3" fontId="12" fillId="0" borderId="7" xfId="0" applyNumberFormat="1" applyFont="1" applyBorder="1" applyAlignment="1"/>
    <xf numFmtId="0" fontId="15" fillId="0" borderId="2" xfId="0" applyFont="1" applyBorder="1" applyAlignment="1">
      <alignment horizontal="center" vertical="center"/>
    </xf>
    <xf numFmtId="3" fontId="12" fillId="0" borderId="10" xfId="0" applyNumberFormat="1" applyFont="1" applyBorder="1" applyAlignment="1"/>
    <xf numFmtId="0" fontId="12" fillId="0" borderId="3" xfId="0" applyFont="1" applyBorder="1" applyAlignment="1">
      <alignment horizontal="center"/>
    </xf>
    <xf numFmtId="0" fontId="15" fillId="0" borderId="11" xfId="0" applyFont="1" applyBorder="1" applyAlignment="1">
      <alignment vertical="center"/>
    </xf>
    <xf numFmtId="3" fontId="10" fillId="0" borderId="5" xfId="0" applyNumberFormat="1" applyFont="1" applyFill="1" applyBorder="1" applyAlignment="1"/>
    <xf numFmtId="0" fontId="12" fillId="0" borderId="7" xfId="0" applyFont="1" applyBorder="1" applyAlignment="1">
      <alignment vertical="center"/>
    </xf>
    <xf numFmtId="3" fontId="12" fillId="2" borderId="5" xfId="0" applyNumberFormat="1" applyFont="1" applyFill="1" applyBorder="1" applyAlignment="1"/>
    <xf numFmtId="0" fontId="15" fillId="0" borderId="7" xfId="0" applyFont="1" applyBorder="1" applyAlignment="1">
      <alignment vertical="center"/>
    </xf>
    <xf numFmtId="3" fontId="10" fillId="2" borderId="5" xfId="0" applyNumberFormat="1" applyFont="1" applyFill="1" applyBorder="1" applyAlignment="1"/>
    <xf numFmtId="0" fontId="12" fillId="0" borderId="7" xfId="0" applyFont="1" applyBorder="1" applyAlignment="1">
      <alignment vertical="center" wrapText="1"/>
    </xf>
    <xf numFmtId="0" fontId="15" fillId="0" borderId="7" xfId="0" applyFont="1" applyBorder="1" applyAlignment="1">
      <alignment vertical="center" wrapText="1"/>
    </xf>
    <xf numFmtId="3" fontId="12" fillId="0" borderId="5" xfId="0" applyNumberFormat="1" applyFont="1" applyFill="1" applyBorder="1" applyAlignment="1"/>
    <xf numFmtId="49" fontId="12" fillId="0" borderId="7" xfId="0" applyNumberFormat="1" applyFont="1" applyBorder="1" applyAlignment="1">
      <alignment wrapText="1"/>
    </xf>
    <xf numFmtId="0" fontId="15" fillId="0" borderId="9" xfId="0" applyFont="1" applyBorder="1" applyAlignment="1">
      <alignment vertical="center"/>
    </xf>
    <xf numFmtId="0" fontId="12" fillId="2" borderId="2" xfId="0" applyFont="1" applyFill="1" applyBorder="1" applyAlignment="1">
      <alignment horizontal="center"/>
    </xf>
    <xf numFmtId="0" fontId="10" fillId="2" borderId="14" xfId="0" applyFont="1" applyFill="1" applyBorder="1" applyAlignment="1">
      <alignment vertical="center"/>
    </xf>
    <xf numFmtId="0" fontId="12" fillId="4" borderId="0" xfId="0" applyFont="1" applyFill="1" applyAlignment="1"/>
    <xf numFmtId="0" fontId="10" fillId="0" borderId="15" xfId="0" applyFont="1" applyBorder="1" applyAlignment="1">
      <alignment horizontal="center"/>
    </xf>
    <xf numFmtId="3" fontId="12" fillId="0" borderId="2" xfId="0" applyNumberFormat="1" applyFont="1" applyBorder="1" applyAlignment="1"/>
    <xf numFmtId="3" fontId="10" fillId="0" borderId="5" xfId="0" applyNumberFormat="1" applyFont="1" applyBorder="1" applyAlignment="1"/>
    <xf numFmtId="3" fontId="16" fillId="2" borderId="7" xfId="2" applyNumberFormat="1" applyFont="1" applyFill="1" applyBorder="1" applyAlignment="1" applyProtection="1">
      <alignment horizontal="right" vertical="center"/>
      <protection locked="0"/>
    </xf>
    <xf numFmtId="0" fontId="12" fillId="0" borderId="9" xfId="0" applyFont="1" applyBorder="1" applyAlignment="1">
      <alignment vertical="center" wrapText="1"/>
    </xf>
    <xf numFmtId="0" fontId="12" fillId="0" borderId="9" xfId="0" applyFont="1" applyBorder="1" applyAlignment="1">
      <alignment vertical="center"/>
    </xf>
    <xf numFmtId="0" fontId="10" fillId="0" borderId="6" xfId="0" applyFont="1" applyBorder="1" applyAlignment="1">
      <alignment horizontal="center"/>
    </xf>
    <xf numFmtId="0" fontId="10" fillId="0" borderId="7" xfId="0" applyFont="1" applyBorder="1" applyAlignment="1">
      <alignment horizontal="center" vertical="center"/>
    </xf>
    <xf numFmtId="3" fontId="12" fillId="2" borderId="12" xfId="0" applyNumberFormat="1" applyFont="1" applyFill="1" applyBorder="1" applyAlignment="1"/>
    <xf numFmtId="3" fontId="10" fillId="2" borderId="12" xfId="0" applyNumberFormat="1" applyFont="1" applyFill="1" applyBorder="1" applyAlignment="1"/>
    <xf numFmtId="0" fontId="12" fillId="0" borderId="16" xfId="0" applyFont="1" applyBorder="1" applyAlignment="1">
      <alignment vertical="center"/>
    </xf>
    <xf numFmtId="3" fontId="12" fillId="2" borderId="17" xfId="0" applyNumberFormat="1" applyFont="1" applyFill="1" applyBorder="1" applyAlignment="1"/>
    <xf numFmtId="0" fontId="12" fillId="2" borderId="15" xfId="0" applyFont="1" applyFill="1" applyBorder="1" applyAlignment="1">
      <alignment horizontal="center"/>
    </xf>
    <xf numFmtId="0" fontId="10" fillId="2" borderId="2" xfId="0" applyFont="1" applyFill="1" applyBorder="1" applyAlignment="1">
      <alignment vertical="center"/>
    </xf>
    <xf numFmtId="3" fontId="10" fillId="2" borderId="2" xfId="0" applyNumberFormat="1" applyFont="1" applyFill="1" applyBorder="1" applyAlignment="1"/>
    <xf numFmtId="0" fontId="12" fillId="2" borderId="0" xfId="0" applyFont="1" applyFill="1" applyAlignment="1"/>
    <xf numFmtId="0" fontId="10" fillId="0" borderId="4" xfId="0" applyFont="1" applyBorder="1" applyAlignment="1">
      <alignment horizontal="center"/>
    </xf>
    <xf numFmtId="0" fontId="10" fillId="0" borderId="18" xfId="0" applyFont="1" applyBorder="1" applyAlignment="1">
      <alignment horizontal="center" vertical="center"/>
    </xf>
    <xf numFmtId="3" fontId="12" fillId="0" borderId="4" xfId="0" applyNumberFormat="1" applyFont="1" applyBorder="1" applyAlignment="1"/>
    <xf numFmtId="0" fontId="10" fillId="0" borderId="11" xfId="0" applyFont="1" applyBorder="1" applyAlignment="1">
      <alignment horizontal="center"/>
    </xf>
    <xf numFmtId="0" fontId="15" fillId="0" borderId="6" xfId="0" applyFont="1" applyBorder="1" applyAlignment="1">
      <alignment vertical="center"/>
    </xf>
    <xf numFmtId="3" fontId="12" fillId="0" borderId="11" xfId="0" applyNumberFormat="1" applyFont="1" applyBorder="1" applyAlignment="1"/>
    <xf numFmtId="0" fontId="10" fillId="0" borderId="6" xfId="0" applyFont="1" applyBorder="1" applyAlignment="1">
      <alignment vertical="center"/>
    </xf>
    <xf numFmtId="0" fontId="10" fillId="0" borderId="0" xfId="0" applyFont="1" applyAlignment="1"/>
    <xf numFmtId="0" fontId="10" fillId="0" borderId="7" xfId="0" applyFont="1" applyBorder="1" applyAlignment="1">
      <alignment horizontal="center"/>
    </xf>
    <xf numFmtId="0" fontId="15" fillId="0" borderId="6" xfId="0" applyFont="1" applyBorder="1" applyAlignment="1">
      <alignment horizontal="left" vertical="center"/>
    </xf>
    <xf numFmtId="0" fontId="12" fillId="0" borderId="6" xfId="0" applyFont="1" applyBorder="1" applyAlignment="1">
      <alignment horizontal="left" vertical="center"/>
    </xf>
    <xf numFmtId="0" fontId="12" fillId="0" borderId="6" xfId="0" applyFont="1" applyBorder="1" applyAlignment="1">
      <alignment horizontal="left" vertical="center" wrapText="1"/>
    </xf>
    <xf numFmtId="0" fontId="12" fillId="0" borderId="7" xfId="0" applyFont="1" applyBorder="1" applyAlignment="1">
      <alignment horizontal="center"/>
    </xf>
    <xf numFmtId="0" fontId="12" fillId="6" borderId="2" xfId="0" applyFont="1" applyFill="1" applyBorder="1" applyAlignment="1">
      <alignment horizontal="center"/>
    </xf>
    <xf numFmtId="0" fontId="10" fillId="6" borderId="2" xfId="0" applyFont="1" applyFill="1" applyBorder="1" applyAlignment="1">
      <alignment vertical="center"/>
    </xf>
    <xf numFmtId="3" fontId="10" fillId="6" borderId="2" xfId="0" applyNumberFormat="1" applyFont="1" applyFill="1" applyBorder="1" applyAlignment="1"/>
    <xf numFmtId="0" fontId="17" fillId="0" borderId="0" xfId="0" applyFont="1"/>
    <xf numFmtId="0" fontId="18" fillId="0" borderId="0" xfId="0" applyFont="1"/>
    <xf numFmtId="0" fontId="10" fillId="0" borderId="0" xfId="0" applyFont="1" applyAlignment="1">
      <alignment horizontal="center" wrapText="1"/>
    </xf>
    <xf numFmtId="0" fontId="12" fillId="0" borderId="0" xfId="0" applyFont="1"/>
    <xf numFmtId="0" fontId="10" fillId="0" borderId="18" xfId="0" applyFont="1" applyBorder="1" applyAlignment="1">
      <alignment horizontal="left" vertical="center" wrapText="1"/>
    </xf>
    <xf numFmtId="0" fontId="12" fillId="0" borderId="4" xfId="0" applyFont="1" applyBorder="1"/>
    <xf numFmtId="0" fontId="10" fillId="2" borderId="13" xfId="0" applyFont="1" applyFill="1" applyBorder="1" applyAlignment="1">
      <alignment vertical="center" wrapText="1"/>
    </xf>
    <xf numFmtId="3" fontId="10" fillId="0" borderId="16" xfId="0" applyNumberFormat="1" applyFont="1" applyBorder="1" applyAlignment="1">
      <alignment horizontal="right"/>
    </xf>
    <xf numFmtId="3" fontId="12" fillId="0" borderId="4" xfId="0" applyNumberFormat="1" applyFont="1" applyBorder="1" applyAlignment="1">
      <alignment horizontal="right"/>
    </xf>
    <xf numFmtId="0" fontId="12" fillId="2" borderId="6" xfId="0" applyFont="1" applyFill="1" applyBorder="1" applyAlignment="1">
      <alignment wrapText="1"/>
    </xf>
    <xf numFmtId="0" fontId="10" fillId="2" borderId="18" xfId="0" applyFont="1" applyFill="1" applyBorder="1" applyAlignment="1">
      <alignment wrapText="1"/>
    </xf>
    <xf numFmtId="0" fontId="12" fillId="2" borderId="6" xfId="0" applyFont="1" applyFill="1" applyBorder="1" applyAlignment="1">
      <alignment horizontal="left" wrapText="1"/>
    </xf>
    <xf numFmtId="0" fontId="10" fillId="2" borderId="18" xfId="0" applyFont="1" applyFill="1" applyBorder="1" applyAlignment="1">
      <alignment vertical="center" wrapText="1"/>
    </xf>
    <xf numFmtId="3" fontId="12" fillId="0" borderId="7" xfId="0" applyNumberFormat="1" applyFont="1" applyBorder="1" applyAlignment="1">
      <alignment horizontal="right"/>
    </xf>
    <xf numFmtId="0" fontId="18" fillId="2" borderId="0" xfId="0" applyFont="1" applyFill="1" applyAlignment="1"/>
    <xf numFmtId="0" fontId="12" fillId="2" borderId="3" xfId="0" applyFont="1" applyFill="1" applyBorder="1" applyAlignment="1">
      <alignment wrapText="1"/>
    </xf>
    <xf numFmtId="0" fontId="12" fillId="2" borderId="3" xfId="0" applyFont="1" applyFill="1" applyBorder="1" applyAlignment="1">
      <alignment vertical="center" wrapText="1"/>
    </xf>
    <xf numFmtId="0" fontId="10" fillId="2" borderId="15" xfId="0" applyFont="1" applyFill="1" applyBorder="1" applyAlignment="1">
      <alignment horizontal="left" vertical="center" wrapText="1"/>
    </xf>
    <xf numFmtId="3" fontId="10" fillId="0" borderId="2" xfId="0" applyNumberFormat="1" applyFont="1" applyBorder="1" applyAlignment="1">
      <alignment horizontal="right"/>
    </xf>
    <xf numFmtId="0" fontId="10" fillId="3" borderId="15" xfId="0" applyFont="1" applyFill="1" applyBorder="1" applyAlignment="1">
      <alignment horizontal="right" wrapText="1"/>
    </xf>
    <xf numFmtId="3" fontId="10" fillId="5" borderId="2" xfId="0" applyNumberFormat="1" applyFont="1" applyFill="1" applyBorder="1" applyAlignment="1">
      <alignment horizontal="right"/>
    </xf>
    <xf numFmtId="0" fontId="18" fillId="0" borderId="0" xfId="0" applyFont="1" applyAlignment="1">
      <alignment wrapText="1"/>
    </xf>
    <xf numFmtId="3" fontId="18" fillId="0" borderId="0" xfId="0" applyNumberFormat="1" applyFont="1"/>
    <xf numFmtId="3" fontId="4" fillId="2" borderId="0" xfId="0" applyNumberFormat="1" applyFont="1" applyFill="1" applyBorder="1"/>
    <xf numFmtId="0" fontId="2" fillId="2" borderId="0" xfId="0" applyFont="1" applyFill="1"/>
    <xf numFmtId="3" fontId="4" fillId="2" borderId="0" xfId="0" applyNumberFormat="1" applyFont="1" applyFill="1" applyAlignment="1">
      <alignment horizontal="right"/>
    </xf>
    <xf numFmtId="0" fontId="11" fillId="0" borderId="0" xfId="0" applyFont="1" applyAlignment="1">
      <alignment vertical="center" wrapText="1"/>
    </xf>
    <xf numFmtId="0" fontId="10" fillId="0" borderId="13" xfId="0" applyFont="1" applyBorder="1" applyAlignment="1">
      <alignment horizontal="center"/>
    </xf>
    <xf numFmtId="0" fontId="15" fillId="0" borderId="3" xfId="0" applyFont="1" applyBorder="1" applyAlignment="1">
      <alignment vertical="center"/>
    </xf>
    <xf numFmtId="0" fontId="12" fillId="0" borderId="22" xfId="0" applyFont="1" applyBorder="1" applyAlignment="1">
      <alignment horizontal="left" vertical="center"/>
    </xf>
    <xf numFmtId="0" fontId="12" fillId="0" borderId="23" xfId="0" applyFont="1" applyBorder="1" applyAlignment="1"/>
    <xf numFmtId="0" fontId="10" fillId="0" borderId="24" xfId="0" applyFont="1" applyBorder="1" applyAlignment="1">
      <alignment horizontal="center"/>
    </xf>
    <xf numFmtId="0" fontId="15" fillId="0" borderId="25" xfId="0" applyFont="1" applyBorder="1" applyAlignment="1">
      <alignment horizontal="left" vertical="center"/>
    </xf>
    <xf numFmtId="0" fontId="12" fillId="2" borderId="8" xfId="0" applyFont="1" applyFill="1" applyBorder="1" applyAlignment="1">
      <alignment wrapText="1"/>
    </xf>
    <xf numFmtId="0" fontId="12" fillId="2" borderId="16" xfId="0" applyFont="1" applyFill="1" applyBorder="1" applyAlignment="1">
      <alignment wrapText="1"/>
    </xf>
    <xf numFmtId="3" fontId="12" fillId="0" borderId="11" xfId="0" applyNumberFormat="1" applyFont="1" applyBorder="1" applyAlignment="1">
      <alignment horizontal="right"/>
    </xf>
    <xf numFmtId="3" fontId="12" fillId="0" borderId="21" xfId="0" applyNumberFormat="1" applyFont="1" applyBorder="1" applyAlignment="1">
      <alignment horizontal="right"/>
    </xf>
    <xf numFmtId="3" fontId="12" fillId="2" borderId="7" xfId="0" applyNumberFormat="1" applyFont="1" applyFill="1" applyBorder="1" applyAlignment="1">
      <alignment horizontal="right"/>
    </xf>
    <xf numFmtId="3" fontId="12" fillId="2" borderId="9" xfId="0" applyNumberFormat="1" applyFont="1" applyFill="1" applyBorder="1" applyAlignment="1">
      <alignment horizontal="right"/>
    </xf>
    <xf numFmtId="0" fontId="1" fillId="0" borderId="0" xfId="0" applyFont="1" applyAlignment="1">
      <alignment horizontal="center"/>
    </xf>
    <xf numFmtId="1" fontId="6" fillId="2" borderId="0" xfId="0" applyNumberFormat="1" applyFont="1" applyFill="1" applyBorder="1" applyAlignment="1">
      <alignment horizontal="right"/>
    </xf>
    <xf numFmtId="0" fontId="7" fillId="2" borderId="0" xfId="0" applyFont="1" applyFill="1" applyAlignment="1">
      <alignment horizontal="right"/>
    </xf>
    <xf numFmtId="0" fontId="6" fillId="2" borderId="0" xfId="0" applyFont="1" applyFill="1" applyAlignment="1">
      <alignment horizontal="center"/>
    </xf>
    <xf numFmtId="1" fontId="10" fillId="0" borderId="0" xfId="0" applyNumberFormat="1" applyFont="1" applyAlignment="1">
      <alignment horizontal="center"/>
    </xf>
    <xf numFmtId="0" fontId="10" fillId="0" borderId="0" xfId="0" applyFont="1" applyAlignment="1">
      <alignment horizontal="center"/>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1" fontId="10" fillId="0" borderId="19" xfId="0" applyNumberFormat="1" applyFont="1" applyBorder="1" applyAlignment="1">
      <alignment horizontal="center" vertical="center" wrapText="1"/>
    </xf>
    <xf numFmtId="1" fontId="10" fillId="0" borderId="20" xfId="0" applyNumberFormat="1" applyFont="1" applyBorder="1" applyAlignment="1">
      <alignment horizontal="center" vertical="center" wrapText="1"/>
    </xf>
    <xf numFmtId="0" fontId="19" fillId="0" borderId="0" xfId="0" applyFont="1"/>
    <xf numFmtId="0" fontId="20" fillId="0" borderId="0" xfId="0" applyFont="1" applyAlignment="1">
      <alignment horizontal="right"/>
    </xf>
    <xf numFmtId="0" fontId="19" fillId="0" borderId="0" xfId="0" applyFont="1" applyAlignment="1"/>
    <xf numFmtId="0" fontId="19" fillId="0" borderId="0" xfId="0" applyFont="1" applyAlignment="1">
      <alignment horizontal="center"/>
    </xf>
    <xf numFmtId="0" fontId="20" fillId="0" borderId="0" xfId="0" applyFont="1"/>
    <xf numFmtId="0" fontId="20" fillId="0" borderId="0" xfId="0" applyFont="1" applyAlignment="1">
      <alignment horizontal="center"/>
    </xf>
    <xf numFmtId="0" fontId="20" fillId="0" borderId="0" xfId="0" applyFont="1" applyAlignment="1"/>
    <xf numFmtId="4" fontId="20" fillId="0" borderId="0" xfId="0" applyNumberFormat="1" applyFont="1" applyAlignment="1">
      <alignment horizontal="center"/>
    </xf>
    <xf numFmtId="3" fontId="20" fillId="0" borderId="0" xfId="0" applyNumberFormat="1" applyFont="1" applyAlignment="1">
      <alignment horizontal="center"/>
    </xf>
    <xf numFmtId="0" fontId="19" fillId="0" borderId="0" xfId="0" applyFont="1" applyBorder="1" applyAlignment="1">
      <alignment horizontal="center"/>
    </xf>
    <xf numFmtId="0" fontId="19" fillId="7" borderId="1" xfId="0" applyFont="1" applyFill="1" applyBorder="1" applyAlignment="1">
      <alignment horizontal="center" vertical="top" wrapText="1"/>
    </xf>
    <xf numFmtId="0" fontId="19" fillId="7" borderId="1" xfId="0" applyFont="1" applyFill="1" applyBorder="1" applyAlignment="1">
      <alignment horizontal="center" vertical="top" wrapText="1"/>
    </xf>
    <xf numFmtId="0" fontId="19" fillId="7" borderId="1"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19" fillId="3" borderId="1" xfId="0" applyFont="1" applyFill="1" applyBorder="1" applyAlignment="1">
      <alignment horizontal="left" vertical="center" wrapText="1"/>
    </xf>
    <xf numFmtId="3" fontId="19" fillId="3" borderId="1" xfId="0" applyNumberFormat="1" applyFont="1" applyFill="1" applyBorder="1" applyAlignment="1">
      <alignment horizontal="right" vertical="center" wrapText="1"/>
    </xf>
    <xf numFmtId="0" fontId="20" fillId="2" borderId="0" xfId="0" applyFont="1" applyFill="1" applyAlignment="1">
      <alignment vertical="center"/>
    </xf>
    <xf numFmtId="0" fontId="19" fillId="8" borderId="1" xfId="0" applyFont="1" applyFill="1" applyBorder="1" applyAlignment="1">
      <alignment horizontal="center" vertical="center" wrapText="1"/>
    </xf>
    <xf numFmtId="0" fontId="19" fillId="8" borderId="1" xfId="0" applyFont="1" applyFill="1" applyBorder="1" applyAlignment="1">
      <alignment horizontal="left" vertical="center" wrapText="1"/>
    </xf>
    <xf numFmtId="3" fontId="19" fillId="8" borderId="1" xfId="0" applyNumberFormat="1" applyFont="1" applyFill="1" applyBorder="1" applyAlignment="1">
      <alignment horizontal="right" vertical="center" wrapText="1"/>
    </xf>
    <xf numFmtId="0" fontId="19" fillId="8" borderId="1" xfId="0" applyFont="1" applyFill="1" applyBorder="1" applyAlignment="1">
      <alignment horizontal="right" vertical="center" wrapText="1"/>
    </xf>
    <xf numFmtId="0" fontId="20" fillId="8" borderId="1" xfId="0" applyFont="1" applyFill="1" applyBorder="1" applyAlignment="1">
      <alignment horizontal="center" vertical="center" wrapText="1"/>
    </xf>
    <xf numFmtId="0" fontId="20" fillId="8" borderId="1" xfId="0" applyFont="1" applyFill="1" applyBorder="1" applyAlignment="1">
      <alignment vertical="center" wrapText="1"/>
    </xf>
    <xf numFmtId="3" fontId="20" fillId="8" borderId="1" xfId="0" applyNumberFormat="1" applyFont="1" applyFill="1" applyBorder="1" applyAlignment="1">
      <alignment horizontal="right" vertical="center" wrapText="1"/>
    </xf>
    <xf numFmtId="0" fontId="20" fillId="8" borderId="1" xfId="0" applyFont="1" applyFill="1" applyBorder="1" applyAlignment="1">
      <alignment horizontal="right" vertical="center" wrapText="1"/>
    </xf>
    <xf numFmtId="0" fontId="20" fillId="0" borderId="0" xfId="0" applyFont="1" applyAlignment="1">
      <alignment vertical="center"/>
    </xf>
    <xf numFmtId="0" fontId="19"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vertical="top" wrapText="1"/>
    </xf>
    <xf numFmtId="3" fontId="19" fillId="0" borderId="1" xfId="0" applyNumberFormat="1" applyFont="1" applyFill="1" applyBorder="1" applyAlignment="1">
      <alignment horizontal="right" vertical="top" wrapText="1"/>
    </xf>
    <xf numFmtId="3" fontId="20" fillId="0" borderId="1" xfId="0" applyNumberFormat="1" applyFont="1" applyFill="1" applyBorder="1" applyAlignment="1">
      <alignment horizontal="right" vertical="top" wrapText="1"/>
    </xf>
    <xf numFmtId="0" fontId="20" fillId="0" borderId="0" xfId="0" applyFont="1" applyFill="1"/>
    <xf numFmtId="0" fontId="20" fillId="0" borderId="0" xfId="0" applyFont="1" applyFill="1" applyAlignment="1">
      <alignment horizontal="left"/>
    </xf>
    <xf numFmtId="0" fontId="20" fillId="9" borderId="0" xfId="0" applyFont="1" applyFill="1"/>
    <xf numFmtId="0" fontId="20" fillId="0" borderId="1" xfId="0" applyFont="1" applyFill="1" applyBorder="1" applyAlignment="1">
      <alignment horizontal="left" vertical="top" wrapText="1"/>
    </xf>
    <xf numFmtId="0" fontId="20" fillId="0" borderId="1" xfId="0" applyFont="1" applyFill="1" applyBorder="1" applyAlignment="1">
      <alignment wrapText="1"/>
    </xf>
    <xf numFmtId="3" fontId="21" fillId="0" borderId="1" xfId="0" applyNumberFormat="1" applyFont="1" applyFill="1" applyBorder="1" applyAlignment="1">
      <alignment horizontal="right" vertical="top" wrapText="1"/>
    </xf>
    <xf numFmtId="0" fontId="19" fillId="0" borderId="0" xfId="0" applyFont="1" applyFill="1"/>
    <xf numFmtId="0" fontId="19" fillId="9" borderId="0" xfId="0" applyFont="1" applyFill="1"/>
    <xf numFmtId="0" fontId="20" fillId="0" borderId="1" xfId="0" applyFont="1" applyBorder="1" applyAlignment="1">
      <alignment horizontal="left" vertical="top" wrapText="1"/>
    </xf>
    <xf numFmtId="3" fontId="22" fillId="0" borderId="1" xfId="0" applyNumberFormat="1" applyFont="1" applyFill="1" applyBorder="1" applyAlignment="1">
      <alignment horizontal="right" vertical="top" wrapText="1"/>
    </xf>
    <xf numFmtId="0" fontId="22" fillId="0" borderId="0" xfId="0" applyFont="1" applyFill="1"/>
    <xf numFmtId="0" fontId="22" fillId="9" borderId="0" xfId="0" applyFont="1" applyFill="1"/>
    <xf numFmtId="0" fontId="21" fillId="0" borderId="1" xfId="0" applyFont="1" applyFill="1" applyBorder="1" applyAlignment="1">
      <alignment horizontal="left" vertical="top" wrapText="1"/>
    </xf>
    <xf numFmtId="0" fontId="22" fillId="10" borderId="0" xfId="0" applyFont="1" applyFill="1"/>
    <xf numFmtId="0" fontId="20" fillId="0" borderId="1" xfId="0" applyFont="1" applyFill="1" applyBorder="1" applyAlignment="1">
      <alignment vertical="center" wrapText="1" shrinkToFit="1"/>
    </xf>
    <xf numFmtId="0" fontId="22" fillId="0" borderId="0" xfId="0" applyFont="1"/>
    <xf numFmtId="0" fontId="19" fillId="3" borderId="1" xfId="0" applyFont="1" applyFill="1" applyBorder="1" applyAlignment="1">
      <alignment vertical="center" wrapText="1"/>
    </xf>
    <xf numFmtId="0" fontId="20" fillId="0" borderId="1" xfId="0" applyFont="1" applyFill="1" applyBorder="1" applyAlignment="1">
      <alignment horizontal="right" vertical="top" wrapText="1"/>
    </xf>
    <xf numFmtId="0" fontId="20" fillId="2" borderId="1" xfId="0" applyFont="1" applyFill="1" applyBorder="1" applyAlignment="1">
      <alignment horizontal="center" vertical="top" wrapText="1"/>
    </xf>
    <xf numFmtId="0" fontId="20" fillId="2" borderId="1" xfId="0" applyFont="1" applyFill="1" applyBorder="1" applyAlignment="1">
      <alignment vertical="top" wrapText="1"/>
    </xf>
    <xf numFmtId="3" fontId="19" fillId="2" borderId="1" xfId="0" applyNumberFormat="1" applyFont="1" applyFill="1" applyBorder="1" applyAlignment="1">
      <alignment horizontal="right" vertical="top" wrapText="1"/>
    </xf>
    <xf numFmtId="3" fontId="20" fillId="2" borderId="1" xfId="0" applyNumberFormat="1" applyFont="1" applyFill="1" applyBorder="1" applyAlignment="1">
      <alignment horizontal="right" vertical="top" wrapText="1"/>
    </xf>
    <xf numFmtId="0" fontId="20" fillId="2" borderId="0" xfId="0" applyFont="1" applyFill="1"/>
    <xf numFmtId="0" fontId="19" fillId="3" borderId="1" xfId="0" applyFont="1" applyFill="1" applyBorder="1" applyAlignment="1">
      <alignment horizontal="center"/>
    </xf>
    <xf numFmtId="0" fontId="19" fillId="3" borderId="1" xfId="0" applyFont="1" applyFill="1" applyBorder="1"/>
    <xf numFmtId="0" fontId="19" fillId="2" borderId="0" xfId="0" applyFont="1" applyFill="1"/>
    <xf numFmtId="0" fontId="20" fillId="0" borderId="0" xfId="0" applyFont="1" applyAlignment="1">
      <alignment wrapText="1"/>
    </xf>
    <xf numFmtId="3" fontId="24" fillId="0" borderId="1" xfId="0" applyNumberFormat="1" applyFont="1" applyFill="1" applyBorder="1" applyAlignment="1">
      <alignment horizontal="right" vertical="top" wrapText="1"/>
    </xf>
    <xf numFmtId="0" fontId="20" fillId="2" borderId="1" xfId="0" applyFont="1" applyFill="1" applyBorder="1" applyAlignment="1">
      <alignment vertical="center" wrapText="1" shrinkToFit="1"/>
    </xf>
    <xf numFmtId="0" fontId="20" fillId="2" borderId="1" xfId="0" applyFont="1" applyFill="1" applyBorder="1" applyAlignment="1">
      <alignment wrapText="1"/>
    </xf>
    <xf numFmtId="0" fontId="22" fillId="2" borderId="0" xfId="0" applyFont="1" applyFill="1"/>
    <xf numFmtId="3" fontId="20" fillId="2" borderId="0" xfId="0" applyNumberFormat="1" applyFont="1" applyFill="1" applyAlignment="1">
      <alignment vertical="center"/>
    </xf>
    <xf numFmtId="0" fontId="19" fillId="0" borderId="0" xfId="0" applyFont="1" applyAlignment="1">
      <alignment horizontal="left"/>
    </xf>
  </cellXfs>
  <cellStyles count="3">
    <cellStyle name="Normal 2" xfId="2"/>
    <cellStyle name="Normal 2 2 2" xfId="1"/>
    <cellStyle name="Нормален"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на Office">
  <a:themeElements>
    <a:clrScheme name="О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6"/>
  <sheetViews>
    <sheetView workbookViewId="0">
      <selection activeCell="J13" sqref="J13"/>
    </sheetView>
  </sheetViews>
  <sheetFormatPr defaultRowHeight="12.75" x14ac:dyDescent="0.2"/>
  <cols>
    <col min="1" max="1" width="82.85546875" style="1" customWidth="1"/>
    <col min="2" max="2" width="23.140625" style="1" customWidth="1"/>
    <col min="3" max="3" width="25.7109375" style="1" customWidth="1"/>
    <col min="4" max="4" width="19.28515625" style="1" customWidth="1"/>
    <col min="5" max="251" width="9.140625" style="1"/>
    <col min="252" max="252" width="82.85546875" style="1" customWidth="1"/>
    <col min="253" max="253" width="21" style="1" customWidth="1"/>
    <col min="254" max="254" width="5.7109375" style="1" customWidth="1"/>
    <col min="255" max="255" width="16.7109375" style="1" customWidth="1"/>
    <col min="256" max="507" width="9.140625" style="1"/>
    <col min="508" max="508" width="82.85546875" style="1" customWidth="1"/>
    <col min="509" max="509" width="21" style="1" customWidth="1"/>
    <col min="510" max="510" width="5.7109375" style="1" customWidth="1"/>
    <col min="511" max="511" width="16.7109375" style="1" customWidth="1"/>
    <col min="512" max="763" width="9.140625" style="1"/>
    <col min="764" max="764" width="82.85546875" style="1" customWidth="1"/>
    <col min="765" max="765" width="21" style="1" customWidth="1"/>
    <col min="766" max="766" width="5.7109375" style="1" customWidth="1"/>
    <col min="767" max="767" width="16.7109375" style="1" customWidth="1"/>
    <col min="768" max="1019" width="9.140625" style="1"/>
    <col min="1020" max="1020" width="82.85546875" style="1" customWidth="1"/>
    <col min="1021" max="1021" width="21" style="1" customWidth="1"/>
    <col min="1022" max="1022" width="5.7109375" style="1" customWidth="1"/>
    <col min="1023" max="1023" width="16.7109375" style="1" customWidth="1"/>
    <col min="1024" max="1275" width="9.140625" style="1"/>
    <col min="1276" max="1276" width="82.85546875" style="1" customWidth="1"/>
    <col min="1277" max="1277" width="21" style="1" customWidth="1"/>
    <col min="1278" max="1278" width="5.7109375" style="1" customWidth="1"/>
    <col min="1279" max="1279" width="16.7109375" style="1" customWidth="1"/>
    <col min="1280" max="1531" width="9.140625" style="1"/>
    <col min="1532" max="1532" width="82.85546875" style="1" customWidth="1"/>
    <col min="1533" max="1533" width="21" style="1" customWidth="1"/>
    <col min="1534" max="1534" width="5.7109375" style="1" customWidth="1"/>
    <col min="1535" max="1535" width="16.7109375" style="1" customWidth="1"/>
    <col min="1536" max="1787" width="9.140625" style="1"/>
    <col min="1788" max="1788" width="82.85546875" style="1" customWidth="1"/>
    <col min="1789" max="1789" width="21" style="1" customWidth="1"/>
    <col min="1790" max="1790" width="5.7109375" style="1" customWidth="1"/>
    <col min="1791" max="1791" width="16.7109375" style="1" customWidth="1"/>
    <col min="1792" max="2043" width="9.140625" style="1"/>
    <col min="2044" max="2044" width="82.85546875" style="1" customWidth="1"/>
    <col min="2045" max="2045" width="21" style="1" customWidth="1"/>
    <col min="2046" max="2046" width="5.7109375" style="1" customWidth="1"/>
    <col min="2047" max="2047" width="16.7109375" style="1" customWidth="1"/>
    <col min="2048" max="2299" width="9.140625" style="1"/>
    <col min="2300" max="2300" width="82.85546875" style="1" customWidth="1"/>
    <col min="2301" max="2301" width="21" style="1" customWidth="1"/>
    <col min="2302" max="2302" width="5.7109375" style="1" customWidth="1"/>
    <col min="2303" max="2303" width="16.7109375" style="1" customWidth="1"/>
    <col min="2304" max="2555" width="9.140625" style="1"/>
    <col min="2556" max="2556" width="82.85546875" style="1" customWidth="1"/>
    <col min="2557" max="2557" width="21" style="1" customWidth="1"/>
    <col min="2558" max="2558" width="5.7109375" style="1" customWidth="1"/>
    <col min="2559" max="2559" width="16.7109375" style="1" customWidth="1"/>
    <col min="2560" max="2811" width="9.140625" style="1"/>
    <col min="2812" max="2812" width="82.85546875" style="1" customWidth="1"/>
    <col min="2813" max="2813" width="21" style="1" customWidth="1"/>
    <col min="2814" max="2814" width="5.7109375" style="1" customWidth="1"/>
    <col min="2815" max="2815" width="16.7109375" style="1" customWidth="1"/>
    <col min="2816" max="3067" width="9.140625" style="1"/>
    <col min="3068" max="3068" width="82.85546875" style="1" customWidth="1"/>
    <col min="3069" max="3069" width="21" style="1" customWidth="1"/>
    <col min="3070" max="3070" width="5.7109375" style="1" customWidth="1"/>
    <col min="3071" max="3071" width="16.7109375" style="1" customWidth="1"/>
    <col min="3072" max="3323" width="9.140625" style="1"/>
    <col min="3324" max="3324" width="82.85546875" style="1" customWidth="1"/>
    <col min="3325" max="3325" width="21" style="1" customWidth="1"/>
    <col min="3326" max="3326" width="5.7109375" style="1" customWidth="1"/>
    <col min="3327" max="3327" width="16.7109375" style="1" customWidth="1"/>
    <col min="3328" max="3579" width="9.140625" style="1"/>
    <col min="3580" max="3580" width="82.85546875" style="1" customWidth="1"/>
    <col min="3581" max="3581" width="21" style="1" customWidth="1"/>
    <col min="3582" max="3582" width="5.7109375" style="1" customWidth="1"/>
    <col min="3583" max="3583" width="16.7109375" style="1" customWidth="1"/>
    <col min="3584" max="3835" width="9.140625" style="1"/>
    <col min="3836" max="3836" width="82.85546875" style="1" customWidth="1"/>
    <col min="3837" max="3837" width="21" style="1" customWidth="1"/>
    <col min="3838" max="3838" width="5.7109375" style="1" customWidth="1"/>
    <col min="3839" max="3839" width="16.7109375" style="1" customWidth="1"/>
    <col min="3840" max="4091" width="9.140625" style="1"/>
    <col min="4092" max="4092" width="82.85546875" style="1" customWidth="1"/>
    <col min="4093" max="4093" width="21" style="1" customWidth="1"/>
    <col min="4094" max="4094" width="5.7109375" style="1" customWidth="1"/>
    <col min="4095" max="4095" width="16.7109375" style="1" customWidth="1"/>
    <col min="4096" max="4347" width="9.140625" style="1"/>
    <col min="4348" max="4348" width="82.85546875" style="1" customWidth="1"/>
    <col min="4349" max="4349" width="21" style="1" customWidth="1"/>
    <col min="4350" max="4350" width="5.7109375" style="1" customWidth="1"/>
    <col min="4351" max="4351" width="16.7109375" style="1" customWidth="1"/>
    <col min="4352" max="4603" width="9.140625" style="1"/>
    <col min="4604" max="4604" width="82.85546875" style="1" customWidth="1"/>
    <col min="4605" max="4605" width="21" style="1" customWidth="1"/>
    <col min="4606" max="4606" width="5.7109375" style="1" customWidth="1"/>
    <col min="4607" max="4607" width="16.7109375" style="1" customWidth="1"/>
    <col min="4608" max="4859" width="9.140625" style="1"/>
    <col min="4860" max="4860" width="82.85546875" style="1" customWidth="1"/>
    <col min="4861" max="4861" width="21" style="1" customWidth="1"/>
    <col min="4862" max="4862" width="5.7109375" style="1" customWidth="1"/>
    <col min="4863" max="4863" width="16.7109375" style="1" customWidth="1"/>
    <col min="4864" max="5115" width="9.140625" style="1"/>
    <col min="5116" max="5116" width="82.85546875" style="1" customWidth="1"/>
    <col min="5117" max="5117" width="21" style="1" customWidth="1"/>
    <col min="5118" max="5118" width="5.7109375" style="1" customWidth="1"/>
    <col min="5119" max="5119" width="16.7109375" style="1" customWidth="1"/>
    <col min="5120" max="5371" width="9.140625" style="1"/>
    <col min="5372" max="5372" width="82.85546875" style="1" customWidth="1"/>
    <col min="5373" max="5373" width="21" style="1" customWidth="1"/>
    <col min="5374" max="5374" width="5.7109375" style="1" customWidth="1"/>
    <col min="5375" max="5375" width="16.7109375" style="1" customWidth="1"/>
    <col min="5376" max="5627" width="9.140625" style="1"/>
    <col min="5628" max="5628" width="82.85546875" style="1" customWidth="1"/>
    <col min="5629" max="5629" width="21" style="1" customWidth="1"/>
    <col min="5630" max="5630" width="5.7109375" style="1" customWidth="1"/>
    <col min="5631" max="5631" width="16.7109375" style="1" customWidth="1"/>
    <col min="5632" max="5883" width="9.140625" style="1"/>
    <col min="5884" max="5884" width="82.85546875" style="1" customWidth="1"/>
    <col min="5885" max="5885" width="21" style="1" customWidth="1"/>
    <col min="5886" max="5886" width="5.7109375" style="1" customWidth="1"/>
    <col min="5887" max="5887" width="16.7109375" style="1" customWidth="1"/>
    <col min="5888" max="6139" width="9.140625" style="1"/>
    <col min="6140" max="6140" width="82.85546875" style="1" customWidth="1"/>
    <col min="6141" max="6141" width="21" style="1" customWidth="1"/>
    <col min="6142" max="6142" width="5.7109375" style="1" customWidth="1"/>
    <col min="6143" max="6143" width="16.7109375" style="1" customWidth="1"/>
    <col min="6144" max="6395" width="9.140625" style="1"/>
    <col min="6396" max="6396" width="82.85546875" style="1" customWidth="1"/>
    <col min="6397" max="6397" width="21" style="1" customWidth="1"/>
    <col min="6398" max="6398" width="5.7109375" style="1" customWidth="1"/>
    <col min="6399" max="6399" width="16.7109375" style="1" customWidth="1"/>
    <col min="6400" max="6651" width="9.140625" style="1"/>
    <col min="6652" max="6652" width="82.85546875" style="1" customWidth="1"/>
    <col min="6653" max="6653" width="21" style="1" customWidth="1"/>
    <col min="6654" max="6654" width="5.7109375" style="1" customWidth="1"/>
    <col min="6655" max="6655" width="16.7109375" style="1" customWidth="1"/>
    <col min="6656" max="6907" width="9.140625" style="1"/>
    <col min="6908" max="6908" width="82.85546875" style="1" customWidth="1"/>
    <col min="6909" max="6909" width="21" style="1" customWidth="1"/>
    <col min="6910" max="6910" width="5.7109375" style="1" customWidth="1"/>
    <col min="6911" max="6911" width="16.7109375" style="1" customWidth="1"/>
    <col min="6912" max="7163" width="9.140625" style="1"/>
    <col min="7164" max="7164" width="82.85546875" style="1" customWidth="1"/>
    <col min="7165" max="7165" width="21" style="1" customWidth="1"/>
    <col min="7166" max="7166" width="5.7109375" style="1" customWidth="1"/>
    <col min="7167" max="7167" width="16.7109375" style="1" customWidth="1"/>
    <col min="7168" max="7419" width="9.140625" style="1"/>
    <col min="7420" max="7420" width="82.85546875" style="1" customWidth="1"/>
    <col min="7421" max="7421" width="21" style="1" customWidth="1"/>
    <col min="7422" max="7422" width="5.7109375" style="1" customWidth="1"/>
    <col min="7423" max="7423" width="16.7109375" style="1" customWidth="1"/>
    <col min="7424" max="7675" width="9.140625" style="1"/>
    <col min="7676" max="7676" width="82.85546875" style="1" customWidth="1"/>
    <col min="7677" max="7677" width="21" style="1" customWidth="1"/>
    <col min="7678" max="7678" width="5.7109375" style="1" customWidth="1"/>
    <col min="7679" max="7679" width="16.7109375" style="1" customWidth="1"/>
    <col min="7680" max="7931" width="9.140625" style="1"/>
    <col min="7932" max="7932" width="82.85546875" style="1" customWidth="1"/>
    <col min="7933" max="7933" width="21" style="1" customWidth="1"/>
    <col min="7934" max="7934" width="5.7109375" style="1" customWidth="1"/>
    <col min="7935" max="7935" width="16.7109375" style="1" customWidth="1"/>
    <col min="7936" max="8187" width="9.140625" style="1"/>
    <col min="8188" max="8188" width="82.85546875" style="1" customWidth="1"/>
    <col min="8189" max="8189" width="21" style="1" customWidth="1"/>
    <col min="8190" max="8190" width="5.7109375" style="1" customWidth="1"/>
    <col min="8191" max="8191" width="16.7109375" style="1" customWidth="1"/>
    <col min="8192" max="8443" width="9.140625" style="1"/>
    <col min="8444" max="8444" width="82.85546875" style="1" customWidth="1"/>
    <col min="8445" max="8445" width="21" style="1" customWidth="1"/>
    <col min="8446" max="8446" width="5.7109375" style="1" customWidth="1"/>
    <col min="8447" max="8447" width="16.7109375" style="1" customWidth="1"/>
    <col min="8448" max="8699" width="9.140625" style="1"/>
    <col min="8700" max="8700" width="82.85546875" style="1" customWidth="1"/>
    <col min="8701" max="8701" width="21" style="1" customWidth="1"/>
    <col min="8702" max="8702" width="5.7109375" style="1" customWidth="1"/>
    <col min="8703" max="8703" width="16.7109375" style="1" customWidth="1"/>
    <col min="8704" max="8955" width="9.140625" style="1"/>
    <col min="8956" max="8956" width="82.85546875" style="1" customWidth="1"/>
    <col min="8957" max="8957" width="21" style="1" customWidth="1"/>
    <col min="8958" max="8958" width="5.7109375" style="1" customWidth="1"/>
    <col min="8959" max="8959" width="16.7109375" style="1" customWidth="1"/>
    <col min="8960" max="9211" width="9.140625" style="1"/>
    <col min="9212" max="9212" width="82.85546875" style="1" customWidth="1"/>
    <col min="9213" max="9213" width="21" style="1" customWidth="1"/>
    <col min="9214" max="9214" width="5.7109375" style="1" customWidth="1"/>
    <col min="9215" max="9215" width="16.7109375" style="1" customWidth="1"/>
    <col min="9216" max="9467" width="9.140625" style="1"/>
    <col min="9468" max="9468" width="82.85546875" style="1" customWidth="1"/>
    <col min="9469" max="9469" width="21" style="1" customWidth="1"/>
    <col min="9470" max="9470" width="5.7109375" style="1" customWidth="1"/>
    <col min="9471" max="9471" width="16.7109375" style="1" customWidth="1"/>
    <col min="9472" max="9723" width="9.140625" style="1"/>
    <col min="9724" max="9724" width="82.85546875" style="1" customWidth="1"/>
    <col min="9725" max="9725" width="21" style="1" customWidth="1"/>
    <col min="9726" max="9726" width="5.7109375" style="1" customWidth="1"/>
    <col min="9727" max="9727" width="16.7109375" style="1" customWidth="1"/>
    <col min="9728" max="9979" width="9.140625" style="1"/>
    <col min="9980" max="9980" width="82.85546875" style="1" customWidth="1"/>
    <col min="9981" max="9981" width="21" style="1" customWidth="1"/>
    <col min="9982" max="9982" width="5.7109375" style="1" customWidth="1"/>
    <col min="9983" max="9983" width="16.7109375" style="1" customWidth="1"/>
    <col min="9984" max="10235" width="9.140625" style="1"/>
    <col min="10236" max="10236" width="82.85546875" style="1" customWidth="1"/>
    <col min="10237" max="10237" width="21" style="1" customWidth="1"/>
    <col min="10238" max="10238" width="5.7109375" style="1" customWidth="1"/>
    <col min="10239" max="10239" width="16.7109375" style="1" customWidth="1"/>
    <col min="10240" max="10491" width="9.140625" style="1"/>
    <col min="10492" max="10492" width="82.85546875" style="1" customWidth="1"/>
    <col min="10493" max="10493" width="21" style="1" customWidth="1"/>
    <col min="10494" max="10494" width="5.7109375" style="1" customWidth="1"/>
    <col min="10495" max="10495" width="16.7109375" style="1" customWidth="1"/>
    <col min="10496" max="10747" width="9.140625" style="1"/>
    <col min="10748" max="10748" width="82.85546875" style="1" customWidth="1"/>
    <col min="10749" max="10749" width="21" style="1" customWidth="1"/>
    <col min="10750" max="10750" width="5.7109375" style="1" customWidth="1"/>
    <col min="10751" max="10751" width="16.7109375" style="1" customWidth="1"/>
    <col min="10752" max="11003" width="9.140625" style="1"/>
    <col min="11004" max="11004" width="82.85546875" style="1" customWidth="1"/>
    <col min="11005" max="11005" width="21" style="1" customWidth="1"/>
    <col min="11006" max="11006" width="5.7109375" style="1" customWidth="1"/>
    <col min="11007" max="11007" width="16.7109375" style="1" customWidth="1"/>
    <col min="11008" max="11259" width="9.140625" style="1"/>
    <col min="11260" max="11260" width="82.85546875" style="1" customWidth="1"/>
    <col min="11261" max="11261" width="21" style="1" customWidth="1"/>
    <col min="11262" max="11262" width="5.7109375" style="1" customWidth="1"/>
    <col min="11263" max="11263" width="16.7109375" style="1" customWidth="1"/>
    <col min="11264" max="11515" width="9.140625" style="1"/>
    <col min="11516" max="11516" width="82.85546875" style="1" customWidth="1"/>
    <col min="11517" max="11517" width="21" style="1" customWidth="1"/>
    <col min="11518" max="11518" width="5.7109375" style="1" customWidth="1"/>
    <col min="11519" max="11519" width="16.7109375" style="1" customWidth="1"/>
    <col min="11520" max="11771" width="9.140625" style="1"/>
    <col min="11772" max="11772" width="82.85546875" style="1" customWidth="1"/>
    <col min="11773" max="11773" width="21" style="1" customWidth="1"/>
    <col min="11774" max="11774" width="5.7109375" style="1" customWidth="1"/>
    <col min="11775" max="11775" width="16.7109375" style="1" customWidth="1"/>
    <col min="11776" max="12027" width="9.140625" style="1"/>
    <col min="12028" max="12028" width="82.85546875" style="1" customWidth="1"/>
    <col min="12029" max="12029" width="21" style="1" customWidth="1"/>
    <col min="12030" max="12030" width="5.7109375" style="1" customWidth="1"/>
    <col min="12031" max="12031" width="16.7109375" style="1" customWidth="1"/>
    <col min="12032" max="12283" width="9.140625" style="1"/>
    <col min="12284" max="12284" width="82.85546875" style="1" customWidth="1"/>
    <col min="12285" max="12285" width="21" style="1" customWidth="1"/>
    <col min="12286" max="12286" width="5.7109375" style="1" customWidth="1"/>
    <col min="12287" max="12287" width="16.7109375" style="1" customWidth="1"/>
    <col min="12288" max="12539" width="9.140625" style="1"/>
    <col min="12540" max="12540" width="82.85546875" style="1" customWidth="1"/>
    <col min="12541" max="12541" width="21" style="1" customWidth="1"/>
    <col min="12542" max="12542" width="5.7109375" style="1" customWidth="1"/>
    <col min="12543" max="12543" width="16.7109375" style="1" customWidth="1"/>
    <col min="12544" max="12795" width="9.140625" style="1"/>
    <col min="12796" max="12796" width="82.85546875" style="1" customWidth="1"/>
    <col min="12797" max="12797" width="21" style="1" customWidth="1"/>
    <col min="12798" max="12798" width="5.7109375" style="1" customWidth="1"/>
    <col min="12799" max="12799" width="16.7109375" style="1" customWidth="1"/>
    <col min="12800" max="13051" width="9.140625" style="1"/>
    <col min="13052" max="13052" width="82.85546875" style="1" customWidth="1"/>
    <col min="13053" max="13053" width="21" style="1" customWidth="1"/>
    <col min="13054" max="13054" width="5.7109375" style="1" customWidth="1"/>
    <col min="13055" max="13055" width="16.7109375" style="1" customWidth="1"/>
    <col min="13056" max="13307" width="9.140625" style="1"/>
    <col min="13308" max="13308" width="82.85546875" style="1" customWidth="1"/>
    <col min="13309" max="13309" width="21" style="1" customWidth="1"/>
    <col min="13310" max="13310" width="5.7109375" style="1" customWidth="1"/>
    <col min="13311" max="13311" width="16.7109375" style="1" customWidth="1"/>
    <col min="13312" max="13563" width="9.140625" style="1"/>
    <col min="13564" max="13564" width="82.85546875" style="1" customWidth="1"/>
    <col min="13565" max="13565" width="21" style="1" customWidth="1"/>
    <col min="13566" max="13566" width="5.7109375" style="1" customWidth="1"/>
    <col min="13567" max="13567" width="16.7109375" style="1" customWidth="1"/>
    <col min="13568" max="13819" width="9.140625" style="1"/>
    <col min="13820" max="13820" width="82.85546875" style="1" customWidth="1"/>
    <col min="13821" max="13821" width="21" style="1" customWidth="1"/>
    <col min="13822" max="13822" width="5.7109375" style="1" customWidth="1"/>
    <col min="13823" max="13823" width="16.7109375" style="1" customWidth="1"/>
    <col min="13824" max="14075" width="9.140625" style="1"/>
    <col min="14076" max="14076" width="82.85546875" style="1" customWidth="1"/>
    <col min="14077" max="14077" width="21" style="1" customWidth="1"/>
    <col min="14078" max="14078" width="5.7109375" style="1" customWidth="1"/>
    <col min="14079" max="14079" width="16.7109375" style="1" customWidth="1"/>
    <col min="14080" max="14331" width="9.140625" style="1"/>
    <col min="14332" max="14332" width="82.85546875" style="1" customWidth="1"/>
    <col min="14333" max="14333" width="21" style="1" customWidth="1"/>
    <col min="14334" max="14334" width="5.7109375" style="1" customWidth="1"/>
    <col min="14335" max="14335" width="16.7109375" style="1" customWidth="1"/>
    <col min="14336" max="14587" width="9.140625" style="1"/>
    <col min="14588" max="14588" width="82.85546875" style="1" customWidth="1"/>
    <col min="14589" max="14589" width="21" style="1" customWidth="1"/>
    <col min="14590" max="14590" width="5.7109375" style="1" customWidth="1"/>
    <col min="14591" max="14591" width="16.7109375" style="1" customWidth="1"/>
    <col min="14592" max="14843" width="9.140625" style="1"/>
    <col min="14844" max="14844" width="82.85546875" style="1" customWidth="1"/>
    <col min="14845" max="14845" width="21" style="1" customWidth="1"/>
    <col min="14846" max="14846" width="5.7109375" style="1" customWidth="1"/>
    <col min="14847" max="14847" width="16.7109375" style="1" customWidth="1"/>
    <col min="14848" max="15099" width="9.140625" style="1"/>
    <col min="15100" max="15100" width="82.85546875" style="1" customWidth="1"/>
    <col min="15101" max="15101" width="21" style="1" customWidth="1"/>
    <col min="15102" max="15102" width="5.7109375" style="1" customWidth="1"/>
    <col min="15103" max="15103" width="16.7109375" style="1" customWidth="1"/>
    <col min="15104" max="15355" width="9.140625" style="1"/>
    <col min="15356" max="15356" width="82.85546875" style="1" customWidth="1"/>
    <col min="15357" max="15357" width="21" style="1" customWidth="1"/>
    <col min="15358" max="15358" width="5.7109375" style="1" customWidth="1"/>
    <col min="15359" max="15359" width="16.7109375" style="1" customWidth="1"/>
    <col min="15360" max="15611" width="9.140625" style="1"/>
    <col min="15612" max="15612" width="82.85546875" style="1" customWidth="1"/>
    <col min="15613" max="15613" width="21" style="1" customWidth="1"/>
    <col min="15614" max="15614" width="5.7109375" style="1" customWidth="1"/>
    <col min="15615" max="15615" width="16.7109375" style="1" customWidth="1"/>
    <col min="15616" max="15867" width="9.140625" style="1"/>
    <col min="15868" max="15868" width="82.85546875" style="1" customWidth="1"/>
    <col min="15869" max="15869" width="21" style="1" customWidth="1"/>
    <col min="15870" max="15870" width="5.7109375" style="1" customWidth="1"/>
    <col min="15871" max="15871" width="16.7109375" style="1" customWidth="1"/>
    <col min="15872" max="16123" width="9.140625" style="1"/>
    <col min="16124" max="16124" width="82.85546875" style="1" customWidth="1"/>
    <col min="16125" max="16125" width="21" style="1" customWidth="1"/>
    <col min="16126" max="16126" width="5.7109375" style="1" customWidth="1"/>
    <col min="16127" max="16127" width="16.7109375" style="1" customWidth="1"/>
    <col min="16128" max="16384" width="9.140625" style="1"/>
  </cols>
  <sheetData>
    <row r="1" spans="1:4" ht="20.25" x14ac:dyDescent="0.3">
      <c r="A1" s="147" t="s">
        <v>0</v>
      </c>
      <c r="B1" s="147"/>
    </row>
    <row r="2" spans="1:4" ht="20.25" x14ac:dyDescent="0.3">
      <c r="A2" s="2"/>
      <c r="B2" s="2"/>
    </row>
    <row r="3" spans="1:4" ht="20.25" x14ac:dyDescent="0.3">
      <c r="A3" s="3"/>
      <c r="B3" s="3"/>
    </row>
    <row r="4" spans="1:4" ht="18.75" x14ac:dyDescent="0.3">
      <c r="A4" s="4"/>
      <c r="B4" s="4"/>
    </row>
    <row r="5" spans="1:4" ht="18.75" x14ac:dyDescent="0.3">
      <c r="A5" s="5"/>
      <c r="B5" s="6" t="s">
        <v>118</v>
      </c>
      <c r="C5" s="6"/>
    </row>
    <row r="6" spans="1:4" ht="18.75" x14ac:dyDescent="0.3">
      <c r="A6" s="5"/>
      <c r="B6" s="7" t="s">
        <v>1</v>
      </c>
      <c r="C6" s="4"/>
    </row>
    <row r="7" spans="1:4" ht="56.25" x14ac:dyDescent="0.3">
      <c r="A7" s="8" t="s">
        <v>2</v>
      </c>
      <c r="B7" s="131">
        <v>16167380</v>
      </c>
      <c r="C7" s="9"/>
    </row>
    <row r="8" spans="1:4" ht="18.75" x14ac:dyDescent="0.3">
      <c r="A8" s="8"/>
      <c r="B8" s="132"/>
      <c r="C8" s="9"/>
    </row>
    <row r="9" spans="1:4" ht="18.75" x14ac:dyDescent="0.3">
      <c r="A9" s="8" t="s">
        <v>3</v>
      </c>
      <c r="B9" s="131">
        <v>8399402</v>
      </c>
      <c r="C9" s="9"/>
    </row>
    <row r="10" spans="1:4" ht="18.75" x14ac:dyDescent="0.3">
      <c r="A10" s="8"/>
      <c r="C10" s="9"/>
    </row>
    <row r="11" spans="1:4" ht="18.75" x14ac:dyDescent="0.3">
      <c r="A11" s="10" t="s">
        <v>4</v>
      </c>
      <c r="B11" s="9">
        <v>3179832</v>
      </c>
      <c r="C11" s="11"/>
      <c r="D11" s="11"/>
    </row>
    <row r="12" spans="1:4" ht="18.75" x14ac:dyDescent="0.3">
      <c r="C12" s="11"/>
    </row>
    <row r="13" spans="1:4" ht="37.5" x14ac:dyDescent="0.3">
      <c r="A13" s="10" t="s">
        <v>5</v>
      </c>
      <c r="B13" s="133">
        <v>6310614</v>
      </c>
      <c r="C13" s="12"/>
    </row>
    <row r="14" spans="1:4" ht="15" x14ac:dyDescent="0.25">
      <c r="C14"/>
    </row>
    <row r="16" spans="1:4" ht="18.75" x14ac:dyDescent="0.3">
      <c r="A16" s="13" t="s">
        <v>6</v>
      </c>
      <c r="B16" s="14">
        <f>SUM(B7:B13)</f>
        <v>34057228</v>
      </c>
      <c r="C16" s="14"/>
    </row>
  </sheetData>
  <mergeCells count="1">
    <mergeCell ref="A1:B1"/>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3"/>
  <sheetViews>
    <sheetView workbookViewId="0">
      <selection activeCell="A24" sqref="A24"/>
    </sheetView>
  </sheetViews>
  <sheetFormatPr defaultRowHeight="15.75" x14ac:dyDescent="0.25"/>
  <cols>
    <col min="1" max="1" width="92" style="21" customWidth="1"/>
    <col min="2" max="2" width="14.140625" style="15" customWidth="1"/>
    <col min="3" max="251" width="9.140625" style="15"/>
    <col min="252" max="252" width="4" style="15" bestFit="1" customWidth="1"/>
    <col min="253" max="253" width="92" style="15" customWidth="1"/>
    <col min="254" max="254" width="5.5703125" style="15" bestFit="1" customWidth="1"/>
    <col min="255" max="255" width="22.42578125" style="15" customWidth="1"/>
    <col min="256" max="256" width="21.42578125" style="15" customWidth="1"/>
    <col min="257" max="257" width="24.7109375" style="15" customWidth="1"/>
    <col min="258" max="507" width="9.140625" style="15"/>
    <col min="508" max="508" width="4" style="15" bestFit="1" customWidth="1"/>
    <col min="509" max="509" width="92" style="15" customWidth="1"/>
    <col min="510" max="510" width="5.5703125" style="15" bestFit="1" customWidth="1"/>
    <col min="511" max="511" width="22.42578125" style="15" customWidth="1"/>
    <col min="512" max="512" width="21.42578125" style="15" customWidth="1"/>
    <col min="513" max="513" width="24.7109375" style="15" customWidth="1"/>
    <col min="514" max="763" width="9.140625" style="15"/>
    <col min="764" max="764" width="4" style="15" bestFit="1" customWidth="1"/>
    <col min="765" max="765" width="92" style="15" customWidth="1"/>
    <col min="766" max="766" width="5.5703125" style="15" bestFit="1" customWidth="1"/>
    <col min="767" max="767" width="22.42578125" style="15" customWidth="1"/>
    <col min="768" max="768" width="21.42578125" style="15" customWidth="1"/>
    <col min="769" max="769" width="24.7109375" style="15" customWidth="1"/>
    <col min="770" max="1019" width="9.140625" style="15"/>
    <col min="1020" max="1020" width="4" style="15" bestFit="1" customWidth="1"/>
    <col min="1021" max="1021" width="92" style="15" customWidth="1"/>
    <col min="1022" max="1022" width="5.5703125" style="15" bestFit="1" customWidth="1"/>
    <col min="1023" max="1023" width="22.42578125" style="15" customWidth="1"/>
    <col min="1024" max="1024" width="21.42578125" style="15" customWidth="1"/>
    <col min="1025" max="1025" width="24.7109375" style="15" customWidth="1"/>
    <col min="1026" max="1275" width="9.140625" style="15"/>
    <col min="1276" max="1276" width="4" style="15" bestFit="1" customWidth="1"/>
    <col min="1277" max="1277" width="92" style="15" customWidth="1"/>
    <col min="1278" max="1278" width="5.5703125" style="15" bestFit="1" customWidth="1"/>
    <col min="1279" max="1279" width="22.42578125" style="15" customWidth="1"/>
    <col min="1280" max="1280" width="21.42578125" style="15" customWidth="1"/>
    <col min="1281" max="1281" width="24.7109375" style="15" customWidth="1"/>
    <col min="1282" max="1531" width="9.140625" style="15"/>
    <col min="1532" max="1532" width="4" style="15" bestFit="1" customWidth="1"/>
    <col min="1533" max="1533" width="92" style="15" customWidth="1"/>
    <col min="1534" max="1534" width="5.5703125" style="15" bestFit="1" customWidth="1"/>
    <col min="1535" max="1535" width="22.42578125" style="15" customWidth="1"/>
    <col min="1536" max="1536" width="21.42578125" style="15" customWidth="1"/>
    <col min="1537" max="1537" width="24.7109375" style="15" customWidth="1"/>
    <col min="1538" max="1787" width="9.140625" style="15"/>
    <col min="1788" max="1788" width="4" style="15" bestFit="1" customWidth="1"/>
    <col min="1789" max="1789" width="92" style="15" customWidth="1"/>
    <col min="1790" max="1790" width="5.5703125" style="15" bestFit="1" customWidth="1"/>
    <col min="1791" max="1791" width="22.42578125" style="15" customWidth="1"/>
    <col min="1792" max="1792" width="21.42578125" style="15" customWidth="1"/>
    <col min="1793" max="1793" width="24.7109375" style="15" customWidth="1"/>
    <col min="1794" max="2043" width="9.140625" style="15"/>
    <col min="2044" max="2044" width="4" style="15" bestFit="1" customWidth="1"/>
    <col min="2045" max="2045" width="92" style="15" customWidth="1"/>
    <col min="2046" max="2046" width="5.5703125" style="15" bestFit="1" customWidth="1"/>
    <col min="2047" max="2047" width="22.42578125" style="15" customWidth="1"/>
    <col min="2048" max="2048" width="21.42578125" style="15" customWidth="1"/>
    <col min="2049" max="2049" width="24.7109375" style="15" customWidth="1"/>
    <col min="2050" max="2299" width="9.140625" style="15"/>
    <col min="2300" max="2300" width="4" style="15" bestFit="1" customWidth="1"/>
    <col min="2301" max="2301" width="92" style="15" customWidth="1"/>
    <col min="2302" max="2302" width="5.5703125" style="15" bestFit="1" customWidth="1"/>
    <col min="2303" max="2303" width="22.42578125" style="15" customWidth="1"/>
    <col min="2304" max="2304" width="21.42578125" style="15" customWidth="1"/>
    <col min="2305" max="2305" width="24.7109375" style="15" customWidth="1"/>
    <col min="2306" max="2555" width="9.140625" style="15"/>
    <col min="2556" max="2556" width="4" style="15" bestFit="1" customWidth="1"/>
    <col min="2557" max="2557" width="92" style="15" customWidth="1"/>
    <col min="2558" max="2558" width="5.5703125" style="15" bestFit="1" customWidth="1"/>
    <col min="2559" max="2559" width="22.42578125" style="15" customWidth="1"/>
    <col min="2560" max="2560" width="21.42578125" style="15" customWidth="1"/>
    <col min="2561" max="2561" width="24.7109375" style="15" customWidth="1"/>
    <col min="2562" max="2811" width="9.140625" style="15"/>
    <col min="2812" max="2812" width="4" style="15" bestFit="1" customWidth="1"/>
    <col min="2813" max="2813" width="92" style="15" customWidth="1"/>
    <col min="2814" max="2814" width="5.5703125" style="15" bestFit="1" customWidth="1"/>
    <col min="2815" max="2815" width="22.42578125" style="15" customWidth="1"/>
    <col min="2816" max="2816" width="21.42578125" style="15" customWidth="1"/>
    <col min="2817" max="2817" width="24.7109375" style="15" customWidth="1"/>
    <col min="2818" max="3067" width="9.140625" style="15"/>
    <col min="3068" max="3068" width="4" style="15" bestFit="1" customWidth="1"/>
    <col min="3069" max="3069" width="92" style="15" customWidth="1"/>
    <col min="3070" max="3070" width="5.5703125" style="15" bestFit="1" customWidth="1"/>
    <col min="3071" max="3071" width="22.42578125" style="15" customWidth="1"/>
    <col min="3072" max="3072" width="21.42578125" style="15" customWidth="1"/>
    <col min="3073" max="3073" width="24.7109375" style="15" customWidth="1"/>
    <col min="3074" max="3323" width="9.140625" style="15"/>
    <col min="3324" max="3324" width="4" style="15" bestFit="1" customWidth="1"/>
    <col min="3325" max="3325" width="92" style="15" customWidth="1"/>
    <col min="3326" max="3326" width="5.5703125" style="15" bestFit="1" customWidth="1"/>
    <col min="3327" max="3327" width="22.42578125" style="15" customWidth="1"/>
    <col min="3328" max="3328" width="21.42578125" style="15" customWidth="1"/>
    <col min="3329" max="3329" width="24.7109375" style="15" customWidth="1"/>
    <col min="3330" max="3579" width="9.140625" style="15"/>
    <col min="3580" max="3580" width="4" style="15" bestFit="1" customWidth="1"/>
    <col min="3581" max="3581" width="92" style="15" customWidth="1"/>
    <col min="3582" max="3582" width="5.5703125" style="15" bestFit="1" customWidth="1"/>
    <col min="3583" max="3583" width="22.42578125" style="15" customWidth="1"/>
    <col min="3584" max="3584" width="21.42578125" style="15" customWidth="1"/>
    <col min="3585" max="3585" width="24.7109375" style="15" customWidth="1"/>
    <col min="3586" max="3835" width="9.140625" style="15"/>
    <col min="3836" max="3836" width="4" style="15" bestFit="1" customWidth="1"/>
    <col min="3837" max="3837" width="92" style="15" customWidth="1"/>
    <col min="3838" max="3838" width="5.5703125" style="15" bestFit="1" customWidth="1"/>
    <col min="3839" max="3839" width="22.42578125" style="15" customWidth="1"/>
    <col min="3840" max="3840" width="21.42578125" style="15" customWidth="1"/>
    <col min="3841" max="3841" width="24.7109375" style="15" customWidth="1"/>
    <col min="3842" max="4091" width="9.140625" style="15"/>
    <col min="4092" max="4092" width="4" style="15" bestFit="1" customWidth="1"/>
    <col min="4093" max="4093" width="92" style="15" customWidth="1"/>
    <col min="4094" max="4094" width="5.5703125" style="15" bestFit="1" customWidth="1"/>
    <col min="4095" max="4095" width="22.42578125" style="15" customWidth="1"/>
    <col min="4096" max="4096" width="21.42578125" style="15" customWidth="1"/>
    <col min="4097" max="4097" width="24.7109375" style="15" customWidth="1"/>
    <col min="4098" max="4347" width="9.140625" style="15"/>
    <col min="4348" max="4348" width="4" style="15" bestFit="1" customWidth="1"/>
    <col min="4349" max="4349" width="92" style="15" customWidth="1"/>
    <col min="4350" max="4350" width="5.5703125" style="15" bestFit="1" customWidth="1"/>
    <col min="4351" max="4351" width="22.42578125" style="15" customWidth="1"/>
    <col min="4352" max="4352" width="21.42578125" style="15" customWidth="1"/>
    <col min="4353" max="4353" width="24.7109375" style="15" customWidth="1"/>
    <col min="4354" max="4603" width="9.140625" style="15"/>
    <col min="4604" max="4604" width="4" style="15" bestFit="1" customWidth="1"/>
    <col min="4605" max="4605" width="92" style="15" customWidth="1"/>
    <col min="4606" max="4606" width="5.5703125" style="15" bestFit="1" customWidth="1"/>
    <col min="4607" max="4607" width="22.42578125" style="15" customWidth="1"/>
    <col min="4608" max="4608" width="21.42578125" style="15" customWidth="1"/>
    <col min="4609" max="4609" width="24.7109375" style="15" customWidth="1"/>
    <col min="4610" max="4859" width="9.140625" style="15"/>
    <col min="4860" max="4860" width="4" style="15" bestFit="1" customWidth="1"/>
    <col min="4861" max="4861" width="92" style="15" customWidth="1"/>
    <col min="4862" max="4862" width="5.5703125" style="15" bestFit="1" customWidth="1"/>
    <col min="4863" max="4863" width="22.42578125" style="15" customWidth="1"/>
    <col min="4864" max="4864" width="21.42578125" style="15" customWidth="1"/>
    <col min="4865" max="4865" width="24.7109375" style="15" customWidth="1"/>
    <col min="4866" max="5115" width="9.140625" style="15"/>
    <col min="5116" max="5116" width="4" style="15" bestFit="1" customWidth="1"/>
    <col min="5117" max="5117" width="92" style="15" customWidth="1"/>
    <col min="5118" max="5118" width="5.5703125" style="15" bestFit="1" customWidth="1"/>
    <col min="5119" max="5119" width="22.42578125" style="15" customWidth="1"/>
    <col min="5120" max="5120" width="21.42578125" style="15" customWidth="1"/>
    <col min="5121" max="5121" width="24.7109375" style="15" customWidth="1"/>
    <col min="5122" max="5371" width="9.140625" style="15"/>
    <col min="5372" max="5372" width="4" style="15" bestFit="1" customWidth="1"/>
    <col min="5373" max="5373" width="92" style="15" customWidth="1"/>
    <col min="5374" max="5374" width="5.5703125" style="15" bestFit="1" customWidth="1"/>
    <col min="5375" max="5375" width="22.42578125" style="15" customWidth="1"/>
    <col min="5376" max="5376" width="21.42578125" style="15" customWidth="1"/>
    <col min="5377" max="5377" width="24.7109375" style="15" customWidth="1"/>
    <col min="5378" max="5627" width="9.140625" style="15"/>
    <col min="5628" max="5628" width="4" style="15" bestFit="1" customWidth="1"/>
    <col min="5629" max="5629" width="92" style="15" customWidth="1"/>
    <col min="5630" max="5630" width="5.5703125" style="15" bestFit="1" customWidth="1"/>
    <col min="5631" max="5631" width="22.42578125" style="15" customWidth="1"/>
    <col min="5632" max="5632" width="21.42578125" style="15" customWidth="1"/>
    <col min="5633" max="5633" width="24.7109375" style="15" customWidth="1"/>
    <col min="5634" max="5883" width="9.140625" style="15"/>
    <col min="5884" max="5884" width="4" style="15" bestFit="1" customWidth="1"/>
    <col min="5885" max="5885" width="92" style="15" customWidth="1"/>
    <col min="5886" max="5886" width="5.5703125" style="15" bestFit="1" customWidth="1"/>
    <col min="5887" max="5887" width="22.42578125" style="15" customWidth="1"/>
    <col min="5888" max="5888" width="21.42578125" style="15" customWidth="1"/>
    <col min="5889" max="5889" width="24.7109375" style="15" customWidth="1"/>
    <col min="5890" max="6139" width="9.140625" style="15"/>
    <col min="6140" max="6140" width="4" style="15" bestFit="1" customWidth="1"/>
    <col min="6141" max="6141" width="92" style="15" customWidth="1"/>
    <col min="6142" max="6142" width="5.5703125" style="15" bestFit="1" customWidth="1"/>
    <col min="6143" max="6143" width="22.42578125" style="15" customWidth="1"/>
    <col min="6144" max="6144" width="21.42578125" style="15" customWidth="1"/>
    <col min="6145" max="6145" width="24.7109375" style="15" customWidth="1"/>
    <col min="6146" max="6395" width="9.140625" style="15"/>
    <col min="6396" max="6396" width="4" style="15" bestFit="1" customWidth="1"/>
    <col min="6397" max="6397" width="92" style="15" customWidth="1"/>
    <col min="6398" max="6398" width="5.5703125" style="15" bestFit="1" customWidth="1"/>
    <col min="6399" max="6399" width="22.42578125" style="15" customWidth="1"/>
    <col min="6400" max="6400" width="21.42578125" style="15" customWidth="1"/>
    <col min="6401" max="6401" width="24.7109375" style="15" customWidth="1"/>
    <col min="6402" max="6651" width="9.140625" style="15"/>
    <col min="6652" max="6652" width="4" style="15" bestFit="1" customWidth="1"/>
    <col min="6653" max="6653" width="92" style="15" customWidth="1"/>
    <col min="6654" max="6654" width="5.5703125" style="15" bestFit="1" customWidth="1"/>
    <col min="6655" max="6655" width="22.42578125" style="15" customWidth="1"/>
    <col min="6656" max="6656" width="21.42578125" style="15" customWidth="1"/>
    <col min="6657" max="6657" width="24.7109375" style="15" customWidth="1"/>
    <col min="6658" max="6907" width="9.140625" style="15"/>
    <col min="6908" max="6908" width="4" style="15" bestFit="1" customWidth="1"/>
    <col min="6909" max="6909" width="92" style="15" customWidth="1"/>
    <col min="6910" max="6910" width="5.5703125" style="15" bestFit="1" customWidth="1"/>
    <col min="6911" max="6911" width="22.42578125" style="15" customWidth="1"/>
    <col min="6912" max="6912" width="21.42578125" style="15" customWidth="1"/>
    <col min="6913" max="6913" width="24.7109375" style="15" customWidth="1"/>
    <col min="6914" max="7163" width="9.140625" style="15"/>
    <col min="7164" max="7164" width="4" style="15" bestFit="1" customWidth="1"/>
    <col min="7165" max="7165" width="92" style="15" customWidth="1"/>
    <col min="7166" max="7166" width="5.5703125" style="15" bestFit="1" customWidth="1"/>
    <col min="7167" max="7167" width="22.42578125" style="15" customWidth="1"/>
    <col min="7168" max="7168" width="21.42578125" style="15" customWidth="1"/>
    <col min="7169" max="7169" width="24.7109375" style="15" customWidth="1"/>
    <col min="7170" max="7419" width="9.140625" style="15"/>
    <col min="7420" max="7420" width="4" style="15" bestFit="1" customWidth="1"/>
    <col min="7421" max="7421" width="92" style="15" customWidth="1"/>
    <col min="7422" max="7422" width="5.5703125" style="15" bestFit="1" customWidth="1"/>
    <col min="7423" max="7423" width="22.42578125" style="15" customWidth="1"/>
    <col min="7424" max="7424" width="21.42578125" style="15" customWidth="1"/>
    <col min="7425" max="7425" width="24.7109375" style="15" customWidth="1"/>
    <col min="7426" max="7675" width="9.140625" style="15"/>
    <col min="7676" max="7676" width="4" style="15" bestFit="1" customWidth="1"/>
    <col min="7677" max="7677" width="92" style="15" customWidth="1"/>
    <col min="7678" max="7678" width="5.5703125" style="15" bestFit="1" customWidth="1"/>
    <col min="7679" max="7679" width="22.42578125" style="15" customWidth="1"/>
    <col min="7680" max="7680" width="21.42578125" style="15" customWidth="1"/>
    <col min="7681" max="7681" width="24.7109375" style="15" customWidth="1"/>
    <col min="7682" max="7931" width="9.140625" style="15"/>
    <col min="7932" max="7932" width="4" style="15" bestFit="1" customWidth="1"/>
    <col min="7933" max="7933" width="92" style="15" customWidth="1"/>
    <col min="7934" max="7934" width="5.5703125" style="15" bestFit="1" customWidth="1"/>
    <col min="7935" max="7935" width="22.42578125" style="15" customWidth="1"/>
    <col min="7936" max="7936" width="21.42578125" style="15" customWidth="1"/>
    <col min="7937" max="7937" width="24.7109375" style="15" customWidth="1"/>
    <col min="7938" max="8187" width="9.140625" style="15"/>
    <col min="8188" max="8188" width="4" style="15" bestFit="1" customWidth="1"/>
    <col min="8189" max="8189" width="92" style="15" customWidth="1"/>
    <col min="8190" max="8190" width="5.5703125" style="15" bestFit="1" customWidth="1"/>
    <col min="8191" max="8191" width="22.42578125" style="15" customWidth="1"/>
    <col min="8192" max="8192" width="21.42578125" style="15" customWidth="1"/>
    <col min="8193" max="8193" width="24.7109375" style="15" customWidth="1"/>
    <col min="8194" max="8443" width="9.140625" style="15"/>
    <col min="8444" max="8444" width="4" style="15" bestFit="1" customWidth="1"/>
    <col min="8445" max="8445" width="92" style="15" customWidth="1"/>
    <col min="8446" max="8446" width="5.5703125" style="15" bestFit="1" customWidth="1"/>
    <col min="8447" max="8447" width="22.42578125" style="15" customWidth="1"/>
    <col min="8448" max="8448" width="21.42578125" style="15" customWidth="1"/>
    <col min="8449" max="8449" width="24.7109375" style="15" customWidth="1"/>
    <col min="8450" max="8699" width="9.140625" style="15"/>
    <col min="8700" max="8700" width="4" style="15" bestFit="1" customWidth="1"/>
    <col min="8701" max="8701" width="92" style="15" customWidth="1"/>
    <col min="8702" max="8702" width="5.5703125" style="15" bestFit="1" customWidth="1"/>
    <col min="8703" max="8703" width="22.42578125" style="15" customWidth="1"/>
    <col min="8704" max="8704" width="21.42578125" style="15" customWidth="1"/>
    <col min="8705" max="8705" width="24.7109375" style="15" customWidth="1"/>
    <col min="8706" max="8955" width="9.140625" style="15"/>
    <col min="8956" max="8956" width="4" style="15" bestFit="1" customWidth="1"/>
    <col min="8957" max="8957" width="92" style="15" customWidth="1"/>
    <col min="8958" max="8958" width="5.5703125" style="15" bestFit="1" customWidth="1"/>
    <col min="8959" max="8959" width="22.42578125" style="15" customWidth="1"/>
    <col min="8960" max="8960" width="21.42578125" style="15" customWidth="1"/>
    <col min="8961" max="8961" width="24.7109375" style="15" customWidth="1"/>
    <col min="8962" max="9211" width="9.140625" style="15"/>
    <col min="9212" max="9212" width="4" style="15" bestFit="1" customWidth="1"/>
    <col min="9213" max="9213" width="92" style="15" customWidth="1"/>
    <col min="9214" max="9214" width="5.5703125" style="15" bestFit="1" customWidth="1"/>
    <col min="9215" max="9215" width="22.42578125" style="15" customWidth="1"/>
    <col min="9216" max="9216" width="21.42578125" style="15" customWidth="1"/>
    <col min="9217" max="9217" width="24.7109375" style="15" customWidth="1"/>
    <col min="9218" max="9467" width="9.140625" style="15"/>
    <col min="9468" max="9468" width="4" style="15" bestFit="1" customWidth="1"/>
    <col min="9469" max="9469" width="92" style="15" customWidth="1"/>
    <col min="9470" max="9470" width="5.5703125" style="15" bestFit="1" customWidth="1"/>
    <col min="9471" max="9471" width="22.42578125" style="15" customWidth="1"/>
    <col min="9472" max="9472" width="21.42578125" style="15" customWidth="1"/>
    <col min="9473" max="9473" width="24.7109375" style="15" customWidth="1"/>
    <col min="9474" max="9723" width="9.140625" style="15"/>
    <col min="9724" max="9724" width="4" style="15" bestFit="1" customWidth="1"/>
    <col min="9725" max="9725" width="92" style="15" customWidth="1"/>
    <col min="9726" max="9726" width="5.5703125" style="15" bestFit="1" customWidth="1"/>
    <col min="9727" max="9727" width="22.42578125" style="15" customWidth="1"/>
    <col min="9728" max="9728" width="21.42578125" style="15" customWidth="1"/>
    <col min="9729" max="9729" width="24.7109375" style="15" customWidth="1"/>
    <col min="9730" max="9979" width="9.140625" style="15"/>
    <col min="9980" max="9980" width="4" style="15" bestFit="1" customWidth="1"/>
    <col min="9981" max="9981" width="92" style="15" customWidth="1"/>
    <col min="9982" max="9982" width="5.5703125" style="15" bestFit="1" customWidth="1"/>
    <col min="9983" max="9983" width="22.42578125" style="15" customWidth="1"/>
    <col min="9984" max="9984" width="21.42578125" style="15" customWidth="1"/>
    <col min="9985" max="9985" width="24.7109375" style="15" customWidth="1"/>
    <col min="9986" max="10235" width="9.140625" style="15"/>
    <col min="10236" max="10236" width="4" style="15" bestFit="1" customWidth="1"/>
    <col min="10237" max="10237" width="92" style="15" customWidth="1"/>
    <col min="10238" max="10238" width="5.5703125" style="15" bestFit="1" customWidth="1"/>
    <col min="10239" max="10239" width="22.42578125" style="15" customWidth="1"/>
    <col min="10240" max="10240" width="21.42578125" style="15" customWidth="1"/>
    <col min="10241" max="10241" width="24.7109375" style="15" customWidth="1"/>
    <col min="10242" max="10491" width="9.140625" style="15"/>
    <col min="10492" max="10492" width="4" style="15" bestFit="1" customWidth="1"/>
    <col min="10493" max="10493" width="92" style="15" customWidth="1"/>
    <col min="10494" max="10494" width="5.5703125" style="15" bestFit="1" customWidth="1"/>
    <col min="10495" max="10495" width="22.42578125" style="15" customWidth="1"/>
    <col min="10496" max="10496" width="21.42578125" style="15" customWidth="1"/>
    <col min="10497" max="10497" width="24.7109375" style="15" customWidth="1"/>
    <col min="10498" max="10747" width="9.140625" style="15"/>
    <col min="10748" max="10748" width="4" style="15" bestFit="1" customWidth="1"/>
    <col min="10749" max="10749" width="92" style="15" customWidth="1"/>
    <col min="10750" max="10750" width="5.5703125" style="15" bestFit="1" customWidth="1"/>
    <col min="10751" max="10751" width="22.42578125" style="15" customWidth="1"/>
    <col min="10752" max="10752" width="21.42578125" style="15" customWidth="1"/>
    <col min="10753" max="10753" width="24.7109375" style="15" customWidth="1"/>
    <col min="10754" max="11003" width="9.140625" style="15"/>
    <col min="11004" max="11004" width="4" style="15" bestFit="1" customWidth="1"/>
    <col min="11005" max="11005" width="92" style="15" customWidth="1"/>
    <col min="11006" max="11006" width="5.5703125" style="15" bestFit="1" customWidth="1"/>
    <col min="11007" max="11007" width="22.42578125" style="15" customWidth="1"/>
    <col min="11008" max="11008" width="21.42578125" style="15" customWidth="1"/>
    <col min="11009" max="11009" width="24.7109375" style="15" customWidth="1"/>
    <col min="11010" max="11259" width="9.140625" style="15"/>
    <col min="11260" max="11260" width="4" style="15" bestFit="1" customWidth="1"/>
    <col min="11261" max="11261" width="92" style="15" customWidth="1"/>
    <col min="11262" max="11262" width="5.5703125" style="15" bestFit="1" customWidth="1"/>
    <col min="11263" max="11263" width="22.42578125" style="15" customWidth="1"/>
    <col min="11264" max="11264" width="21.42578125" style="15" customWidth="1"/>
    <col min="11265" max="11265" width="24.7109375" style="15" customWidth="1"/>
    <col min="11266" max="11515" width="9.140625" style="15"/>
    <col min="11516" max="11516" width="4" style="15" bestFit="1" customWidth="1"/>
    <col min="11517" max="11517" width="92" style="15" customWidth="1"/>
    <col min="11518" max="11518" width="5.5703125" style="15" bestFit="1" customWidth="1"/>
    <col min="11519" max="11519" width="22.42578125" style="15" customWidth="1"/>
    <col min="11520" max="11520" width="21.42578125" style="15" customWidth="1"/>
    <col min="11521" max="11521" width="24.7109375" style="15" customWidth="1"/>
    <col min="11522" max="11771" width="9.140625" style="15"/>
    <col min="11772" max="11772" width="4" style="15" bestFit="1" customWidth="1"/>
    <col min="11773" max="11773" width="92" style="15" customWidth="1"/>
    <col min="11774" max="11774" width="5.5703125" style="15" bestFit="1" customWidth="1"/>
    <col min="11775" max="11775" width="22.42578125" style="15" customWidth="1"/>
    <col min="11776" max="11776" width="21.42578125" style="15" customWidth="1"/>
    <col min="11777" max="11777" width="24.7109375" style="15" customWidth="1"/>
    <col min="11778" max="12027" width="9.140625" style="15"/>
    <col min="12028" max="12028" width="4" style="15" bestFit="1" customWidth="1"/>
    <col min="12029" max="12029" width="92" style="15" customWidth="1"/>
    <col min="12030" max="12030" width="5.5703125" style="15" bestFit="1" customWidth="1"/>
    <col min="12031" max="12031" width="22.42578125" style="15" customWidth="1"/>
    <col min="12032" max="12032" width="21.42578125" style="15" customWidth="1"/>
    <col min="12033" max="12033" width="24.7109375" style="15" customWidth="1"/>
    <col min="12034" max="12283" width="9.140625" style="15"/>
    <col min="12284" max="12284" width="4" style="15" bestFit="1" customWidth="1"/>
    <col min="12285" max="12285" width="92" style="15" customWidth="1"/>
    <col min="12286" max="12286" width="5.5703125" style="15" bestFit="1" customWidth="1"/>
    <col min="12287" max="12287" width="22.42578125" style="15" customWidth="1"/>
    <col min="12288" max="12288" width="21.42578125" style="15" customWidth="1"/>
    <col min="12289" max="12289" width="24.7109375" style="15" customWidth="1"/>
    <col min="12290" max="12539" width="9.140625" style="15"/>
    <col min="12540" max="12540" width="4" style="15" bestFit="1" customWidth="1"/>
    <col min="12541" max="12541" width="92" style="15" customWidth="1"/>
    <col min="12542" max="12542" width="5.5703125" style="15" bestFit="1" customWidth="1"/>
    <col min="12543" max="12543" width="22.42578125" style="15" customWidth="1"/>
    <col min="12544" max="12544" width="21.42578125" style="15" customWidth="1"/>
    <col min="12545" max="12545" width="24.7109375" style="15" customWidth="1"/>
    <col min="12546" max="12795" width="9.140625" style="15"/>
    <col min="12796" max="12796" width="4" style="15" bestFit="1" customWidth="1"/>
    <col min="12797" max="12797" width="92" style="15" customWidth="1"/>
    <col min="12798" max="12798" width="5.5703125" style="15" bestFit="1" customWidth="1"/>
    <col min="12799" max="12799" width="22.42578125" style="15" customWidth="1"/>
    <col min="12800" max="12800" width="21.42578125" style="15" customWidth="1"/>
    <col min="12801" max="12801" width="24.7109375" style="15" customWidth="1"/>
    <col min="12802" max="13051" width="9.140625" style="15"/>
    <col min="13052" max="13052" width="4" style="15" bestFit="1" customWidth="1"/>
    <col min="13053" max="13053" width="92" style="15" customWidth="1"/>
    <col min="13054" max="13054" width="5.5703125" style="15" bestFit="1" customWidth="1"/>
    <col min="13055" max="13055" width="22.42578125" style="15" customWidth="1"/>
    <col min="13056" max="13056" width="21.42578125" style="15" customWidth="1"/>
    <col min="13057" max="13057" width="24.7109375" style="15" customWidth="1"/>
    <col min="13058" max="13307" width="9.140625" style="15"/>
    <col min="13308" max="13308" width="4" style="15" bestFit="1" customWidth="1"/>
    <col min="13309" max="13309" width="92" style="15" customWidth="1"/>
    <col min="13310" max="13310" width="5.5703125" style="15" bestFit="1" customWidth="1"/>
    <col min="13311" max="13311" width="22.42578125" style="15" customWidth="1"/>
    <col min="13312" max="13312" width="21.42578125" style="15" customWidth="1"/>
    <col min="13313" max="13313" width="24.7109375" style="15" customWidth="1"/>
    <col min="13314" max="13563" width="9.140625" style="15"/>
    <col min="13564" max="13564" width="4" style="15" bestFit="1" customWidth="1"/>
    <col min="13565" max="13565" width="92" style="15" customWidth="1"/>
    <col min="13566" max="13566" width="5.5703125" style="15" bestFit="1" customWidth="1"/>
    <col min="13567" max="13567" width="22.42578125" style="15" customWidth="1"/>
    <col min="13568" max="13568" width="21.42578125" style="15" customWidth="1"/>
    <col min="13569" max="13569" width="24.7109375" style="15" customWidth="1"/>
    <col min="13570" max="13819" width="9.140625" style="15"/>
    <col min="13820" max="13820" width="4" style="15" bestFit="1" customWidth="1"/>
    <col min="13821" max="13821" width="92" style="15" customWidth="1"/>
    <col min="13822" max="13822" width="5.5703125" style="15" bestFit="1" customWidth="1"/>
    <col min="13823" max="13823" width="22.42578125" style="15" customWidth="1"/>
    <col min="13824" max="13824" width="21.42578125" style="15" customWidth="1"/>
    <col min="13825" max="13825" width="24.7109375" style="15" customWidth="1"/>
    <col min="13826" max="14075" width="9.140625" style="15"/>
    <col min="14076" max="14076" width="4" style="15" bestFit="1" customWidth="1"/>
    <col min="14077" max="14077" width="92" style="15" customWidth="1"/>
    <col min="14078" max="14078" width="5.5703125" style="15" bestFit="1" customWidth="1"/>
    <col min="14079" max="14079" width="22.42578125" style="15" customWidth="1"/>
    <col min="14080" max="14080" width="21.42578125" style="15" customWidth="1"/>
    <col min="14081" max="14081" width="24.7109375" style="15" customWidth="1"/>
    <col min="14082" max="14331" width="9.140625" style="15"/>
    <col min="14332" max="14332" width="4" style="15" bestFit="1" customWidth="1"/>
    <col min="14333" max="14333" width="92" style="15" customWidth="1"/>
    <col min="14334" max="14334" width="5.5703125" style="15" bestFit="1" customWidth="1"/>
    <col min="14335" max="14335" width="22.42578125" style="15" customWidth="1"/>
    <col min="14336" max="14336" width="21.42578125" style="15" customWidth="1"/>
    <col min="14337" max="14337" width="24.7109375" style="15" customWidth="1"/>
    <col min="14338" max="14587" width="9.140625" style="15"/>
    <col min="14588" max="14588" width="4" style="15" bestFit="1" customWidth="1"/>
    <col min="14589" max="14589" width="92" style="15" customWidth="1"/>
    <col min="14590" max="14590" width="5.5703125" style="15" bestFit="1" customWidth="1"/>
    <col min="14591" max="14591" width="22.42578125" style="15" customWidth="1"/>
    <col min="14592" max="14592" width="21.42578125" style="15" customWidth="1"/>
    <col min="14593" max="14593" width="24.7109375" style="15" customWidth="1"/>
    <col min="14594" max="14843" width="9.140625" style="15"/>
    <col min="14844" max="14844" width="4" style="15" bestFit="1" customWidth="1"/>
    <col min="14845" max="14845" width="92" style="15" customWidth="1"/>
    <col min="14846" max="14846" width="5.5703125" style="15" bestFit="1" customWidth="1"/>
    <col min="14847" max="14847" width="22.42578125" style="15" customWidth="1"/>
    <col min="14848" max="14848" width="21.42578125" style="15" customWidth="1"/>
    <col min="14849" max="14849" width="24.7109375" style="15" customWidth="1"/>
    <col min="14850" max="15099" width="9.140625" style="15"/>
    <col min="15100" max="15100" width="4" style="15" bestFit="1" customWidth="1"/>
    <col min="15101" max="15101" width="92" style="15" customWidth="1"/>
    <col min="15102" max="15102" width="5.5703125" style="15" bestFit="1" customWidth="1"/>
    <col min="15103" max="15103" width="22.42578125" style="15" customWidth="1"/>
    <col min="15104" max="15104" width="21.42578125" style="15" customWidth="1"/>
    <col min="15105" max="15105" width="24.7109375" style="15" customWidth="1"/>
    <col min="15106" max="15355" width="9.140625" style="15"/>
    <col min="15356" max="15356" width="4" style="15" bestFit="1" customWidth="1"/>
    <col min="15357" max="15357" width="92" style="15" customWidth="1"/>
    <col min="15358" max="15358" width="5.5703125" style="15" bestFit="1" customWidth="1"/>
    <col min="15359" max="15359" width="22.42578125" style="15" customWidth="1"/>
    <col min="15360" max="15360" width="21.42578125" style="15" customWidth="1"/>
    <col min="15361" max="15361" width="24.7109375" style="15" customWidth="1"/>
    <col min="15362" max="15611" width="9.140625" style="15"/>
    <col min="15612" max="15612" width="4" style="15" bestFit="1" customWidth="1"/>
    <col min="15613" max="15613" width="92" style="15" customWidth="1"/>
    <col min="15614" max="15614" width="5.5703125" style="15" bestFit="1" customWidth="1"/>
    <col min="15615" max="15615" width="22.42578125" style="15" customWidth="1"/>
    <col min="15616" max="15616" width="21.42578125" style="15" customWidth="1"/>
    <col min="15617" max="15617" width="24.7109375" style="15" customWidth="1"/>
    <col min="15618" max="15867" width="9.140625" style="15"/>
    <col min="15868" max="15868" width="4" style="15" bestFit="1" customWidth="1"/>
    <col min="15869" max="15869" width="92" style="15" customWidth="1"/>
    <col min="15870" max="15870" width="5.5703125" style="15" bestFit="1" customWidth="1"/>
    <col min="15871" max="15871" width="22.42578125" style="15" customWidth="1"/>
    <col min="15872" max="15872" width="21.42578125" style="15" customWidth="1"/>
    <col min="15873" max="15873" width="24.7109375" style="15" customWidth="1"/>
    <col min="15874" max="16123" width="9.140625" style="15"/>
    <col min="16124" max="16124" width="4" style="15" bestFit="1" customWidth="1"/>
    <col min="16125" max="16125" width="92" style="15" customWidth="1"/>
    <col min="16126" max="16126" width="5.5703125" style="15" bestFit="1" customWidth="1"/>
    <col min="16127" max="16127" width="22.42578125" style="15" customWidth="1"/>
    <col min="16128" max="16128" width="21.42578125" style="15" customWidth="1"/>
    <col min="16129" max="16129" width="24.7109375" style="15" customWidth="1"/>
    <col min="16130" max="16384" width="9.140625" style="15"/>
  </cols>
  <sheetData>
    <row r="1" spans="1:2" x14ac:dyDescent="0.25">
      <c r="A1" s="148"/>
      <c r="B1" s="148"/>
    </row>
    <row r="2" spans="1:2" x14ac:dyDescent="0.25">
      <c r="A2" s="149"/>
      <c r="B2" s="149"/>
    </row>
    <row r="3" spans="1:2" x14ac:dyDescent="0.25">
      <c r="A3" s="150" t="s">
        <v>118</v>
      </c>
      <c r="B3" s="150"/>
    </row>
    <row r="4" spans="1:2" x14ac:dyDescent="0.25">
      <c r="A4" s="150" t="s">
        <v>7</v>
      </c>
      <c r="B4" s="150"/>
    </row>
    <row r="5" spans="1:2" x14ac:dyDescent="0.25">
      <c r="A5" s="150" t="s">
        <v>8</v>
      </c>
      <c r="B5" s="150"/>
    </row>
    <row r="6" spans="1:2" x14ac:dyDescent="0.25">
      <c r="A6" s="16"/>
      <c r="B6" s="16"/>
    </row>
    <row r="7" spans="1:2" x14ac:dyDescent="0.25">
      <c r="A7" s="16"/>
      <c r="B7" s="16"/>
    </row>
    <row r="8" spans="1:2" ht="16.5" x14ac:dyDescent="0.25">
      <c r="A8" s="22" t="s">
        <v>113</v>
      </c>
      <c r="B8" s="23" t="s">
        <v>102</v>
      </c>
    </row>
    <row r="9" spans="1:2" ht="16.5" x14ac:dyDescent="0.25">
      <c r="A9" s="26" t="s">
        <v>11</v>
      </c>
      <c r="B9" s="27"/>
    </row>
    <row r="10" spans="1:2" ht="33" x14ac:dyDescent="0.25">
      <c r="A10" s="28" t="s">
        <v>117</v>
      </c>
      <c r="B10" s="24">
        <v>16245629</v>
      </c>
    </row>
    <row r="11" spans="1:2" ht="16.5" x14ac:dyDescent="0.25">
      <c r="A11" s="26" t="s">
        <v>65</v>
      </c>
      <c r="B11" s="24"/>
    </row>
    <row r="12" spans="1:2" ht="16.5" x14ac:dyDescent="0.25">
      <c r="A12" s="28" t="s">
        <v>126</v>
      </c>
      <c r="B12" s="24">
        <v>750</v>
      </c>
    </row>
    <row r="13" spans="1:2" ht="16.5" x14ac:dyDescent="0.25">
      <c r="A13" s="134" t="s">
        <v>71</v>
      </c>
      <c r="B13" s="24"/>
    </row>
    <row r="14" spans="1:2" ht="16.5" x14ac:dyDescent="0.25">
      <c r="A14" s="28" t="s">
        <v>127</v>
      </c>
      <c r="B14" s="24">
        <v>-22823</v>
      </c>
    </row>
    <row r="15" spans="1:2" ht="16.5" x14ac:dyDescent="0.25">
      <c r="A15" s="26" t="s">
        <v>12</v>
      </c>
      <c r="B15" s="24"/>
    </row>
    <row r="16" spans="1:2" ht="33" x14ac:dyDescent="0.25">
      <c r="A16" s="28" t="s">
        <v>128</v>
      </c>
      <c r="B16" s="24">
        <v>-56176</v>
      </c>
    </row>
    <row r="17" spans="1:2" ht="16.5" x14ac:dyDescent="0.25">
      <c r="A17" s="25" t="s">
        <v>120</v>
      </c>
      <c r="B17" s="24">
        <v>2622534</v>
      </c>
    </row>
    <row r="18" spans="1:2" ht="16.5" x14ac:dyDescent="0.25">
      <c r="A18" s="29" t="s">
        <v>116</v>
      </c>
      <c r="B18" s="30">
        <f>SUM(B9:B17)</f>
        <v>18789914</v>
      </c>
    </row>
    <row r="19" spans="1:2" ht="16.5" x14ac:dyDescent="0.25">
      <c r="A19" s="31"/>
      <c r="B19" s="32"/>
    </row>
    <row r="20" spans="1:2" x14ac:dyDescent="0.25">
      <c r="A20" s="17"/>
      <c r="B20" s="18"/>
    </row>
    <row r="21" spans="1:2" x14ac:dyDescent="0.25">
      <c r="A21" s="17"/>
      <c r="B21" s="18"/>
    </row>
    <row r="22" spans="1:2" x14ac:dyDescent="0.25">
      <c r="A22" s="17"/>
      <c r="B22" s="18"/>
    </row>
    <row r="23" spans="1:2" x14ac:dyDescent="0.25">
      <c r="A23" s="19"/>
      <c r="B23" s="20"/>
    </row>
  </sheetData>
  <mergeCells count="5">
    <mergeCell ref="A1:B1"/>
    <mergeCell ref="A2:B2"/>
    <mergeCell ref="A3:B3"/>
    <mergeCell ref="A4:B4"/>
    <mergeCell ref="A5:B5"/>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14"/>
  <sheetViews>
    <sheetView workbookViewId="0">
      <selection activeCell="G21" sqref="G21"/>
    </sheetView>
  </sheetViews>
  <sheetFormatPr defaultColWidth="9.140625" defaultRowHeight="16.5" x14ac:dyDescent="0.25"/>
  <cols>
    <col min="1" max="1" width="77.5703125" style="34" bestFit="1" customWidth="1"/>
    <col min="2" max="2" width="21.28515625" style="34" customWidth="1"/>
    <col min="3" max="3" width="9.140625" style="34"/>
    <col min="4" max="4" width="6.7109375" style="34" customWidth="1"/>
    <col min="5" max="16384" width="9.140625" style="34"/>
  </cols>
  <sheetData>
    <row r="2" spans="1:9" x14ac:dyDescent="0.25">
      <c r="A2" s="151" t="s">
        <v>119</v>
      </c>
      <c r="B2" s="151"/>
      <c r="C2" s="33"/>
      <c r="D2" s="33"/>
      <c r="E2" s="33"/>
      <c r="F2" s="33"/>
      <c r="G2" s="33"/>
      <c r="H2" s="33"/>
      <c r="I2" s="33"/>
    </row>
    <row r="3" spans="1:9" x14ac:dyDescent="0.25">
      <c r="A3" s="151" t="s">
        <v>13</v>
      </c>
      <c r="B3" s="151"/>
      <c r="C3" s="33"/>
      <c r="D3" s="33"/>
      <c r="E3" s="33"/>
      <c r="F3" s="33"/>
      <c r="G3" s="33"/>
      <c r="H3" s="33"/>
      <c r="I3" s="33"/>
    </row>
    <row r="4" spans="1:9" x14ac:dyDescent="0.25">
      <c r="A4" s="151" t="s">
        <v>14</v>
      </c>
      <c r="B4" s="151"/>
      <c r="C4" s="33"/>
      <c r="D4" s="33"/>
      <c r="E4" s="33"/>
      <c r="F4" s="33"/>
      <c r="G4" s="33"/>
      <c r="H4" s="33"/>
      <c r="I4" s="33"/>
    </row>
    <row r="7" spans="1:9" x14ac:dyDescent="0.25">
      <c r="A7" s="35" t="s">
        <v>15</v>
      </c>
      <c r="B7" s="23" t="s">
        <v>102</v>
      </c>
    </row>
    <row r="8" spans="1:9" x14ac:dyDescent="0.25">
      <c r="A8" s="36" t="s">
        <v>16</v>
      </c>
      <c r="B8" s="37">
        <v>2183506</v>
      </c>
    </row>
    <row r="9" spans="1:9" x14ac:dyDescent="0.25">
      <c r="A9" s="36" t="s">
        <v>17</v>
      </c>
      <c r="B9" s="37">
        <v>1106955</v>
      </c>
    </row>
    <row r="10" spans="1:9" x14ac:dyDescent="0.25">
      <c r="A10" s="36" t="s">
        <v>18</v>
      </c>
      <c r="B10" s="37">
        <v>11717637</v>
      </c>
    </row>
    <row r="11" spans="1:9" x14ac:dyDescent="0.25">
      <c r="A11" s="36" t="s">
        <v>19</v>
      </c>
      <c r="B11" s="37">
        <v>398458</v>
      </c>
    </row>
    <row r="12" spans="1:9" x14ac:dyDescent="0.25">
      <c r="A12" s="36" t="s">
        <v>20</v>
      </c>
      <c r="B12" s="38">
        <v>2821177</v>
      </c>
    </row>
    <row r="13" spans="1:9" x14ac:dyDescent="0.25">
      <c r="A13" s="36" t="s">
        <v>21</v>
      </c>
      <c r="B13" s="37">
        <v>562181</v>
      </c>
    </row>
    <row r="14" spans="1:9" x14ac:dyDescent="0.25">
      <c r="A14" s="39" t="s">
        <v>114</v>
      </c>
      <c r="B14" s="40">
        <f>SUM(B8:B13)</f>
        <v>18789914</v>
      </c>
    </row>
  </sheetData>
  <mergeCells count="3">
    <mergeCell ref="A2:B2"/>
    <mergeCell ref="A3:B3"/>
    <mergeCell ref="A4:B4"/>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81"/>
  <sheetViews>
    <sheetView topLeftCell="A30" workbookViewId="0">
      <selection activeCell="F81" sqref="F81"/>
    </sheetView>
  </sheetViews>
  <sheetFormatPr defaultRowHeight="17.25" x14ac:dyDescent="0.3"/>
  <cols>
    <col min="1" max="1" width="4.28515625" style="108" bestFit="1" customWidth="1"/>
    <col min="2" max="2" width="72.85546875" style="108" customWidth="1"/>
    <col min="3" max="3" width="14.140625" style="108" bestFit="1" customWidth="1"/>
    <col min="4" max="216" width="9.140625" style="108"/>
    <col min="217" max="217" width="4.7109375" style="108" bestFit="1" customWidth="1"/>
    <col min="218" max="218" width="59.28515625" style="108" customWidth="1"/>
    <col min="219" max="219" width="9.140625" style="108"/>
    <col min="220" max="220" width="14" style="108" customWidth="1"/>
    <col min="221" max="221" width="18" style="108" customWidth="1"/>
    <col min="222" max="222" width="14" style="108" customWidth="1"/>
    <col min="223" max="223" width="15.42578125" style="108" customWidth="1"/>
    <col min="224" max="224" width="18" style="108" customWidth="1"/>
    <col min="225" max="225" width="21.42578125" style="108" bestFit="1" customWidth="1"/>
    <col min="226" max="227" width="9.140625" style="108"/>
    <col min="228" max="228" width="10.140625" style="108" bestFit="1" customWidth="1"/>
    <col min="229" max="472" width="9.140625" style="108"/>
    <col min="473" max="473" width="4.7109375" style="108" bestFit="1" customWidth="1"/>
    <col min="474" max="474" width="59.28515625" style="108" customWidth="1"/>
    <col min="475" max="475" width="9.140625" style="108"/>
    <col min="476" max="476" width="14" style="108" customWidth="1"/>
    <col min="477" max="477" width="18" style="108" customWidth="1"/>
    <col min="478" max="478" width="14" style="108" customWidth="1"/>
    <col min="479" max="479" width="15.42578125" style="108" customWidth="1"/>
    <col min="480" max="480" width="18" style="108" customWidth="1"/>
    <col min="481" max="481" width="21.42578125" style="108" bestFit="1" customWidth="1"/>
    <col min="482" max="483" width="9.140625" style="108"/>
    <col min="484" max="484" width="10.140625" style="108" bestFit="1" customWidth="1"/>
    <col min="485" max="728" width="9.140625" style="108"/>
    <col min="729" max="729" width="4.7109375" style="108" bestFit="1" customWidth="1"/>
    <col min="730" max="730" width="59.28515625" style="108" customWidth="1"/>
    <col min="731" max="731" width="9.140625" style="108"/>
    <col min="732" max="732" width="14" style="108" customWidth="1"/>
    <col min="733" max="733" width="18" style="108" customWidth="1"/>
    <col min="734" max="734" width="14" style="108" customWidth="1"/>
    <col min="735" max="735" width="15.42578125" style="108" customWidth="1"/>
    <col min="736" max="736" width="18" style="108" customWidth="1"/>
    <col min="737" max="737" width="21.42578125" style="108" bestFit="1" customWidth="1"/>
    <col min="738" max="739" width="9.140625" style="108"/>
    <col min="740" max="740" width="10.140625" style="108" bestFit="1" customWidth="1"/>
    <col min="741" max="984" width="9.140625" style="108"/>
    <col min="985" max="985" width="4.7109375" style="108" bestFit="1" customWidth="1"/>
    <col min="986" max="986" width="59.28515625" style="108" customWidth="1"/>
    <col min="987" max="987" width="9.140625" style="108"/>
    <col min="988" max="988" width="14" style="108" customWidth="1"/>
    <col min="989" max="989" width="18" style="108" customWidth="1"/>
    <col min="990" max="990" width="14" style="108" customWidth="1"/>
    <col min="991" max="991" width="15.42578125" style="108" customWidth="1"/>
    <col min="992" max="992" width="18" style="108" customWidth="1"/>
    <col min="993" max="993" width="21.42578125" style="108" bestFit="1" customWidth="1"/>
    <col min="994" max="995" width="9.140625" style="108"/>
    <col min="996" max="996" width="10.140625" style="108" bestFit="1" customWidth="1"/>
    <col min="997" max="1240" width="9.140625" style="108"/>
    <col min="1241" max="1241" width="4.7109375" style="108" bestFit="1" customWidth="1"/>
    <col min="1242" max="1242" width="59.28515625" style="108" customWidth="1"/>
    <col min="1243" max="1243" width="9.140625" style="108"/>
    <col min="1244" max="1244" width="14" style="108" customWidth="1"/>
    <col min="1245" max="1245" width="18" style="108" customWidth="1"/>
    <col min="1246" max="1246" width="14" style="108" customWidth="1"/>
    <col min="1247" max="1247" width="15.42578125" style="108" customWidth="1"/>
    <col min="1248" max="1248" width="18" style="108" customWidth="1"/>
    <col min="1249" max="1249" width="21.42578125" style="108" bestFit="1" customWidth="1"/>
    <col min="1250" max="1251" width="9.140625" style="108"/>
    <col min="1252" max="1252" width="10.140625" style="108" bestFit="1" customWidth="1"/>
    <col min="1253" max="1496" width="9.140625" style="108"/>
    <col min="1497" max="1497" width="4.7109375" style="108" bestFit="1" customWidth="1"/>
    <col min="1498" max="1498" width="59.28515625" style="108" customWidth="1"/>
    <col min="1499" max="1499" width="9.140625" style="108"/>
    <col min="1500" max="1500" width="14" style="108" customWidth="1"/>
    <col min="1501" max="1501" width="18" style="108" customWidth="1"/>
    <col min="1502" max="1502" width="14" style="108" customWidth="1"/>
    <col min="1503" max="1503" width="15.42578125" style="108" customWidth="1"/>
    <col min="1504" max="1504" width="18" style="108" customWidth="1"/>
    <col min="1505" max="1505" width="21.42578125" style="108" bestFit="1" customWidth="1"/>
    <col min="1506" max="1507" width="9.140625" style="108"/>
    <col min="1508" max="1508" width="10.140625" style="108" bestFit="1" customWidth="1"/>
    <col min="1509" max="1752" width="9.140625" style="108"/>
    <col min="1753" max="1753" width="4.7109375" style="108" bestFit="1" customWidth="1"/>
    <col min="1754" max="1754" width="59.28515625" style="108" customWidth="1"/>
    <col min="1755" max="1755" width="9.140625" style="108"/>
    <col min="1756" max="1756" width="14" style="108" customWidth="1"/>
    <col min="1757" max="1757" width="18" style="108" customWidth="1"/>
    <col min="1758" max="1758" width="14" style="108" customWidth="1"/>
    <col min="1759" max="1759" width="15.42578125" style="108" customWidth="1"/>
    <col min="1760" max="1760" width="18" style="108" customWidth="1"/>
    <col min="1761" max="1761" width="21.42578125" style="108" bestFit="1" customWidth="1"/>
    <col min="1762" max="1763" width="9.140625" style="108"/>
    <col min="1764" max="1764" width="10.140625" style="108" bestFit="1" customWidth="1"/>
    <col min="1765" max="2008" width="9.140625" style="108"/>
    <col min="2009" max="2009" width="4.7109375" style="108" bestFit="1" customWidth="1"/>
    <col min="2010" max="2010" width="59.28515625" style="108" customWidth="1"/>
    <col min="2011" max="2011" width="9.140625" style="108"/>
    <col min="2012" max="2012" width="14" style="108" customWidth="1"/>
    <col min="2013" max="2013" width="18" style="108" customWidth="1"/>
    <col min="2014" max="2014" width="14" style="108" customWidth="1"/>
    <col min="2015" max="2015" width="15.42578125" style="108" customWidth="1"/>
    <col min="2016" max="2016" width="18" style="108" customWidth="1"/>
    <col min="2017" max="2017" width="21.42578125" style="108" bestFit="1" customWidth="1"/>
    <col min="2018" max="2019" width="9.140625" style="108"/>
    <col min="2020" max="2020" width="10.140625" style="108" bestFit="1" customWidth="1"/>
    <col min="2021" max="2264" width="9.140625" style="108"/>
    <col min="2265" max="2265" width="4.7109375" style="108" bestFit="1" customWidth="1"/>
    <col min="2266" max="2266" width="59.28515625" style="108" customWidth="1"/>
    <col min="2267" max="2267" width="9.140625" style="108"/>
    <col min="2268" max="2268" width="14" style="108" customWidth="1"/>
    <col min="2269" max="2269" width="18" style="108" customWidth="1"/>
    <col min="2270" max="2270" width="14" style="108" customWidth="1"/>
    <col min="2271" max="2271" width="15.42578125" style="108" customWidth="1"/>
    <col min="2272" max="2272" width="18" style="108" customWidth="1"/>
    <col min="2273" max="2273" width="21.42578125" style="108" bestFit="1" customWidth="1"/>
    <col min="2274" max="2275" width="9.140625" style="108"/>
    <col min="2276" max="2276" width="10.140625" style="108" bestFit="1" customWidth="1"/>
    <col min="2277" max="2520" width="9.140625" style="108"/>
    <col min="2521" max="2521" width="4.7109375" style="108" bestFit="1" customWidth="1"/>
    <col min="2522" max="2522" width="59.28515625" style="108" customWidth="1"/>
    <col min="2523" max="2523" width="9.140625" style="108"/>
    <col min="2524" max="2524" width="14" style="108" customWidth="1"/>
    <col min="2525" max="2525" width="18" style="108" customWidth="1"/>
    <col min="2526" max="2526" width="14" style="108" customWidth="1"/>
    <col min="2527" max="2527" width="15.42578125" style="108" customWidth="1"/>
    <col min="2528" max="2528" width="18" style="108" customWidth="1"/>
    <col min="2529" max="2529" width="21.42578125" style="108" bestFit="1" customWidth="1"/>
    <col min="2530" max="2531" width="9.140625" style="108"/>
    <col min="2532" max="2532" width="10.140625" style="108" bestFit="1" customWidth="1"/>
    <col min="2533" max="2776" width="9.140625" style="108"/>
    <col min="2777" max="2777" width="4.7109375" style="108" bestFit="1" customWidth="1"/>
    <col min="2778" max="2778" width="59.28515625" style="108" customWidth="1"/>
    <col min="2779" max="2779" width="9.140625" style="108"/>
    <col min="2780" max="2780" width="14" style="108" customWidth="1"/>
    <col min="2781" max="2781" width="18" style="108" customWidth="1"/>
    <col min="2782" max="2782" width="14" style="108" customWidth="1"/>
    <col min="2783" max="2783" width="15.42578125" style="108" customWidth="1"/>
    <col min="2784" max="2784" width="18" style="108" customWidth="1"/>
    <col min="2785" max="2785" width="21.42578125" style="108" bestFit="1" customWidth="1"/>
    <col min="2786" max="2787" width="9.140625" style="108"/>
    <col min="2788" max="2788" width="10.140625" style="108" bestFit="1" customWidth="1"/>
    <col min="2789" max="3032" width="9.140625" style="108"/>
    <col min="3033" max="3033" width="4.7109375" style="108" bestFit="1" customWidth="1"/>
    <col min="3034" max="3034" width="59.28515625" style="108" customWidth="1"/>
    <col min="3035" max="3035" width="9.140625" style="108"/>
    <col min="3036" max="3036" width="14" style="108" customWidth="1"/>
    <col min="3037" max="3037" width="18" style="108" customWidth="1"/>
    <col min="3038" max="3038" width="14" style="108" customWidth="1"/>
    <col min="3039" max="3039" width="15.42578125" style="108" customWidth="1"/>
    <col min="3040" max="3040" width="18" style="108" customWidth="1"/>
    <col min="3041" max="3041" width="21.42578125" style="108" bestFit="1" customWidth="1"/>
    <col min="3042" max="3043" width="9.140625" style="108"/>
    <col min="3044" max="3044" width="10.140625" style="108" bestFit="1" customWidth="1"/>
    <col min="3045" max="3288" width="9.140625" style="108"/>
    <col min="3289" max="3289" width="4.7109375" style="108" bestFit="1" customWidth="1"/>
    <col min="3290" max="3290" width="59.28515625" style="108" customWidth="1"/>
    <col min="3291" max="3291" width="9.140625" style="108"/>
    <col min="3292" max="3292" width="14" style="108" customWidth="1"/>
    <col min="3293" max="3293" width="18" style="108" customWidth="1"/>
    <col min="3294" max="3294" width="14" style="108" customWidth="1"/>
    <col min="3295" max="3295" width="15.42578125" style="108" customWidth="1"/>
    <col min="3296" max="3296" width="18" style="108" customWidth="1"/>
    <col min="3297" max="3297" width="21.42578125" style="108" bestFit="1" customWidth="1"/>
    <col min="3298" max="3299" width="9.140625" style="108"/>
    <col min="3300" max="3300" width="10.140625" style="108" bestFit="1" customWidth="1"/>
    <col min="3301" max="3544" width="9.140625" style="108"/>
    <col min="3545" max="3545" width="4.7109375" style="108" bestFit="1" customWidth="1"/>
    <col min="3546" max="3546" width="59.28515625" style="108" customWidth="1"/>
    <col min="3547" max="3547" width="9.140625" style="108"/>
    <col min="3548" max="3548" width="14" style="108" customWidth="1"/>
    <col min="3549" max="3549" width="18" style="108" customWidth="1"/>
    <col min="3550" max="3550" width="14" style="108" customWidth="1"/>
    <col min="3551" max="3551" width="15.42578125" style="108" customWidth="1"/>
    <col min="3552" max="3552" width="18" style="108" customWidth="1"/>
    <col min="3553" max="3553" width="21.42578125" style="108" bestFit="1" customWidth="1"/>
    <col min="3554" max="3555" width="9.140625" style="108"/>
    <col min="3556" max="3556" width="10.140625" style="108" bestFit="1" customWidth="1"/>
    <col min="3557" max="3800" width="9.140625" style="108"/>
    <col min="3801" max="3801" width="4.7109375" style="108" bestFit="1" customWidth="1"/>
    <col min="3802" max="3802" width="59.28515625" style="108" customWidth="1"/>
    <col min="3803" max="3803" width="9.140625" style="108"/>
    <col min="3804" max="3804" width="14" style="108" customWidth="1"/>
    <col min="3805" max="3805" width="18" style="108" customWidth="1"/>
    <col min="3806" max="3806" width="14" style="108" customWidth="1"/>
    <col min="3807" max="3807" width="15.42578125" style="108" customWidth="1"/>
    <col min="3808" max="3808" width="18" style="108" customWidth="1"/>
    <col min="3809" max="3809" width="21.42578125" style="108" bestFit="1" customWidth="1"/>
    <col min="3810" max="3811" width="9.140625" style="108"/>
    <col min="3812" max="3812" width="10.140625" style="108" bestFit="1" customWidth="1"/>
    <col min="3813" max="4056" width="9.140625" style="108"/>
    <col min="4057" max="4057" width="4.7109375" style="108" bestFit="1" customWidth="1"/>
    <col min="4058" max="4058" width="59.28515625" style="108" customWidth="1"/>
    <col min="4059" max="4059" width="9.140625" style="108"/>
    <col min="4060" max="4060" width="14" style="108" customWidth="1"/>
    <col min="4061" max="4061" width="18" style="108" customWidth="1"/>
    <col min="4062" max="4062" width="14" style="108" customWidth="1"/>
    <col min="4063" max="4063" width="15.42578125" style="108" customWidth="1"/>
    <col min="4064" max="4064" width="18" style="108" customWidth="1"/>
    <col min="4065" max="4065" width="21.42578125" style="108" bestFit="1" customWidth="1"/>
    <col min="4066" max="4067" width="9.140625" style="108"/>
    <col min="4068" max="4068" width="10.140625" style="108" bestFit="1" customWidth="1"/>
    <col min="4069" max="4312" width="9.140625" style="108"/>
    <col min="4313" max="4313" width="4.7109375" style="108" bestFit="1" customWidth="1"/>
    <col min="4314" max="4314" width="59.28515625" style="108" customWidth="1"/>
    <col min="4315" max="4315" width="9.140625" style="108"/>
    <col min="4316" max="4316" width="14" style="108" customWidth="1"/>
    <col min="4317" max="4317" width="18" style="108" customWidth="1"/>
    <col min="4318" max="4318" width="14" style="108" customWidth="1"/>
    <col min="4319" max="4319" width="15.42578125" style="108" customWidth="1"/>
    <col min="4320" max="4320" width="18" style="108" customWidth="1"/>
    <col min="4321" max="4321" width="21.42578125" style="108" bestFit="1" customWidth="1"/>
    <col min="4322" max="4323" width="9.140625" style="108"/>
    <col min="4324" max="4324" width="10.140625" style="108" bestFit="1" customWidth="1"/>
    <col min="4325" max="4568" width="9.140625" style="108"/>
    <col min="4569" max="4569" width="4.7109375" style="108" bestFit="1" customWidth="1"/>
    <col min="4570" max="4570" width="59.28515625" style="108" customWidth="1"/>
    <col min="4571" max="4571" width="9.140625" style="108"/>
    <col min="4572" max="4572" width="14" style="108" customWidth="1"/>
    <col min="4573" max="4573" width="18" style="108" customWidth="1"/>
    <col min="4574" max="4574" width="14" style="108" customWidth="1"/>
    <col min="4575" max="4575" width="15.42578125" style="108" customWidth="1"/>
    <col min="4576" max="4576" width="18" style="108" customWidth="1"/>
    <col min="4577" max="4577" width="21.42578125" style="108" bestFit="1" customWidth="1"/>
    <col min="4578" max="4579" width="9.140625" style="108"/>
    <col min="4580" max="4580" width="10.140625" style="108" bestFit="1" customWidth="1"/>
    <col min="4581" max="4824" width="9.140625" style="108"/>
    <col min="4825" max="4825" width="4.7109375" style="108" bestFit="1" customWidth="1"/>
    <col min="4826" max="4826" width="59.28515625" style="108" customWidth="1"/>
    <col min="4827" max="4827" width="9.140625" style="108"/>
    <col min="4828" max="4828" width="14" style="108" customWidth="1"/>
    <col min="4829" max="4829" width="18" style="108" customWidth="1"/>
    <col min="4830" max="4830" width="14" style="108" customWidth="1"/>
    <col min="4831" max="4831" width="15.42578125" style="108" customWidth="1"/>
    <col min="4832" max="4832" width="18" style="108" customWidth="1"/>
    <col min="4833" max="4833" width="21.42578125" style="108" bestFit="1" customWidth="1"/>
    <col min="4834" max="4835" width="9.140625" style="108"/>
    <col min="4836" max="4836" width="10.140625" style="108" bestFit="1" customWidth="1"/>
    <col min="4837" max="5080" width="9.140625" style="108"/>
    <col min="5081" max="5081" width="4.7109375" style="108" bestFit="1" customWidth="1"/>
    <col min="5082" max="5082" width="59.28515625" style="108" customWidth="1"/>
    <col min="5083" max="5083" width="9.140625" style="108"/>
    <col min="5084" max="5084" width="14" style="108" customWidth="1"/>
    <col min="5085" max="5085" width="18" style="108" customWidth="1"/>
    <col min="5086" max="5086" width="14" style="108" customWidth="1"/>
    <col min="5087" max="5087" width="15.42578125" style="108" customWidth="1"/>
    <col min="5088" max="5088" width="18" style="108" customWidth="1"/>
    <col min="5089" max="5089" width="21.42578125" style="108" bestFit="1" customWidth="1"/>
    <col min="5090" max="5091" width="9.140625" style="108"/>
    <col min="5092" max="5092" width="10.140625" style="108" bestFit="1" customWidth="1"/>
    <col min="5093" max="5336" width="9.140625" style="108"/>
    <col min="5337" max="5337" width="4.7109375" style="108" bestFit="1" customWidth="1"/>
    <col min="5338" max="5338" width="59.28515625" style="108" customWidth="1"/>
    <col min="5339" max="5339" width="9.140625" style="108"/>
    <col min="5340" max="5340" width="14" style="108" customWidth="1"/>
    <col min="5341" max="5341" width="18" style="108" customWidth="1"/>
    <col min="5342" max="5342" width="14" style="108" customWidth="1"/>
    <col min="5343" max="5343" width="15.42578125" style="108" customWidth="1"/>
    <col min="5344" max="5344" width="18" style="108" customWidth="1"/>
    <col min="5345" max="5345" width="21.42578125" style="108" bestFit="1" customWidth="1"/>
    <col min="5346" max="5347" width="9.140625" style="108"/>
    <col min="5348" max="5348" width="10.140625" style="108" bestFit="1" customWidth="1"/>
    <col min="5349" max="5592" width="9.140625" style="108"/>
    <col min="5593" max="5593" width="4.7109375" style="108" bestFit="1" customWidth="1"/>
    <col min="5594" max="5594" width="59.28515625" style="108" customWidth="1"/>
    <col min="5595" max="5595" width="9.140625" style="108"/>
    <col min="5596" max="5596" width="14" style="108" customWidth="1"/>
    <col min="5597" max="5597" width="18" style="108" customWidth="1"/>
    <col min="5598" max="5598" width="14" style="108" customWidth="1"/>
    <col min="5599" max="5599" width="15.42578125" style="108" customWidth="1"/>
    <col min="5600" max="5600" width="18" style="108" customWidth="1"/>
    <col min="5601" max="5601" width="21.42578125" style="108" bestFit="1" customWidth="1"/>
    <col min="5602" max="5603" width="9.140625" style="108"/>
    <col min="5604" max="5604" width="10.140625" style="108" bestFit="1" customWidth="1"/>
    <col min="5605" max="5848" width="9.140625" style="108"/>
    <col min="5849" max="5849" width="4.7109375" style="108" bestFit="1" customWidth="1"/>
    <col min="5850" max="5850" width="59.28515625" style="108" customWidth="1"/>
    <col min="5851" max="5851" width="9.140625" style="108"/>
    <col min="5852" max="5852" width="14" style="108" customWidth="1"/>
    <col min="5853" max="5853" width="18" style="108" customWidth="1"/>
    <col min="5854" max="5854" width="14" style="108" customWidth="1"/>
    <col min="5855" max="5855" width="15.42578125" style="108" customWidth="1"/>
    <col min="5856" max="5856" width="18" style="108" customWidth="1"/>
    <col min="5857" max="5857" width="21.42578125" style="108" bestFit="1" customWidth="1"/>
    <col min="5858" max="5859" width="9.140625" style="108"/>
    <col min="5860" max="5860" width="10.140625" style="108" bestFit="1" customWidth="1"/>
    <col min="5861" max="6104" width="9.140625" style="108"/>
    <col min="6105" max="6105" width="4.7109375" style="108" bestFit="1" customWidth="1"/>
    <col min="6106" max="6106" width="59.28515625" style="108" customWidth="1"/>
    <col min="6107" max="6107" width="9.140625" style="108"/>
    <col min="6108" max="6108" width="14" style="108" customWidth="1"/>
    <col min="6109" max="6109" width="18" style="108" customWidth="1"/>
    <col min="6110" max="6110" width="14" style="108" customWidth="1"/>
    <col min="6111" max="6111" width="15.42578125" style="108" customWidth="1"/>
    <col min="6112" max="6112" width="18" style="108" customWidth="1"/>
    <col min="6113" max="6113" width="21.42578125" style="108" bestFit="1" customWidth="1"/>
    <col min="6114" max="6115" width="9.140625" style="108"/>
    <col min="6116" max="6116" width="10.140625" style="108" bestFit="1" customWidth="1"/>
    <col min="6117" max="6360" width="9.140625" style="108"/>
    <col min="6361" max="6361" width="4.7109375" style="108" bestFit="1" customWidth="1"/>
    <col min="6362" max="6362" width="59.28515625" style="108" customWidth="1"/>
    <col min="6363" max="6363" width="9.140625" style="108"/>
    <col min="6364" max="6364" width="14" style="108" customWidth="1"/>
    <col min="6365" max="6365" width="18" style="108" customWidth="1"/>
    <col min="6366" max="6366" width="14" style="108" customWidth="1"/>
    <col min="6367" max="6367" width="15.42578125" style="108" customWidth="1"/>
    <col min="6368" max="6368" width="18" style="108" customWidth="1"/>
    <col min="6369" max="6369" width="21.42578125" style="108" bestFit="1" customWidth="1"/>
    <col min="6370" max="6371" width="9.140625" style="108"/>
    <col min="6372" max="6372" width="10.140625" style="108" bestFit="1" customWidth="1"/>
    <col min="6373" max="6616" width="9.140625" style="108"/>
    <col min="6617" max="6617" width="4.7109375" style="108" bestFit="1" customWidth="1"/>
    <col min="6618" max="6618" width="59.28515625" style="108" customWidth="1"/>
    <col min="6619" max="6619" width="9.140625" style="108"/>
    <col min="6620" max="6620" width="14" style="108" customWidth="1"/>
    <col min="6621" max="6621" width="18" style="108" customWidth="1"/>
    <col min="6622" max="6622" width="14" style="108" customWidth="1"/>
    <col min="6623" max="6623" width="15.42578125" style="108" customWidth="1"/>
    <col min="6624" max="6624" width="18" style="108" customWidth="1"/>
    <col min="6625" max="6625" width="21.42578125" style="108" bestFit="1" customWidth="1"/>
    <col min="6626" max="6627" width="9.140625" style="108"/>
    <col min="6628" max="6628" width="10.140625" style="108" bestFit="1" customWidth="1"/>
    <col min="6629" max="6872" width="9.140625" style="108"/>
    <col min="6873" max="6873" width="4.7109375" style="108" bestFit="1" customWidth="1"/>
    <col min="6874" max="6874" width="59.28515625" style="108" customWidth="1"/>
    <col min="6875" max="6875" width="9.140625" style="108"/>
    <col min="6876" max="6876" width="14" style="108" customWidth="1"/>
    <col min="6877" max="6877" width="18" style="108" customWidth="1"/>
    <col min="6878" max="6878" width="14" style="108" customWidth="1"/>
    <col min="6879" max="6879" width="15.42578125" style="108" customWidth="1"/>
    <col min="6880" max="6880" width="18" style="108" customWidth="1"/>
    <col min="6881" max="6881" width="21.42578125" style="108" bestFit="1" customWidth="1"/>
    <col min="6882" max="6883" width="9.140625" style="108"/>
    <col min="6884" max="6884" width="10.140625" style="108" bestFit="1" customWidth="1"/>
    <col min="6885" max="7128" width="9.140625" style="108"/>
    <col min="7129" max="7129" width="4.7109375" style="108" bestFit="1" customWidth="1"/>
    <col min="7130" max="7130" width="59.28515625" style="108" customWidth="1"/>
    <col min="7131" max="7131" width="9.140625" style="108"/>
    <col min="7132" max="7132" width="14" style="108" customWidth="1"/>
    <col min="7133" max="7133" width="18" style="108" customWidth="1"/>
    <col min="7134" max="7134" width="14" style="108" customWidth="1"/>
    <col min="7135" max="7135" width="15.42578125" style="108" customWidth="1"/>
    <col min="7136" max="7136" width="18" style="108" customWidth="1"/>
    <col min="7137" max="7137" width="21.42578125" style="108" bestFit="1" customWidth="1"/>
    <col min="7138" max="7139" width="9.140625" style="108"/>
    <col min="7140" max="7140" width="10.140625" style="108" bestFit="1" customWidth="1"/>
    <col min="7141" max="7384" width="9.140625" style="108"/>
    <col min="7385" max="7385" width="4.7109375" style="108" bestFit="1" customWidth="1"/>
    <col min="7386" max="7386" width="59.28515625" style="108" customWidth="1"/>
    <col min="7387" max="7387" width="9.140625" style="108"/>
    <col min="7388" max="7388" width="14" style="108" customWidth="1"/>
    <col min="7389" max="7389" width="18" style="108" customWidth="1"/>
    <col min="7390" max="7390" width="14" style="108" customWidth="1"/>
    <col min="7391" max="7391" width="15.42578125" style="108" customWidth="1"/>
    <col min="7392" max="7392" width="18" style="108" customWidth="1"/>
    <col min="7393" max="7393" width="21.42578125" style="108" bestFit="1" customWidth="1"/>
    <col min="7394" max="7395" width="9.140625" style="108"/>
    <col min="7396" max="7396" width="10.140625" style="108" bestFit="1" customWidth="1"/>
    <col min="7397" max="7640" width="9.140625" style="108"/>
    <col min="7641" max="7641" width="4.7109375" style="108" bestFit="1" customWidth="1"/>
    <col min="7642" max="7642" width="59.28515625" style="108" customWidth="1"/>
    <col min="7643" max="7643" width="9.140625" style="108"/>
    <col min="7644" max="7644" width="14" style="108" customWidth="1"/>
    <col min="7645" max="7645" width="18" style="108" customWidth="1"/>
    <col min="7646" max="7646" width="14" style="108" customWidth="1"/>
    <col min="7647" max="7647" width="15.42578125" style="108" customWidth="1"/>
    <col min="7648" max="7648" width="18" style="108" customWidth="1"/>
    <col min="7649" max="7649" width="21.42578125" style="108" bestFit="1" customWidth="1"/>
    <col min="7650" max="7651" width="9.140625" style="108"/>
    <col min="7652" max="7652" width="10.140625" style="108" bestFit="1" customWidth="1"/>
    <col min="7653" max="7896" width="9.140625" style="108"/>
    <col min="7897" max="7897" width="4.7109375" style="108" bestFit="1" customWidth="1"/>
    <col min="7898" max="7898" width="59.28515625" style="108" customWidth="1"/>
    <col min="7899" max="7899" width="9.140625" style="108"/>
    <col min="7900" max="7900" width="14" style="108" customWidth="1"/>
    <col min="7901" max="7901" width="18" style="108" customWidth="1"/>
    <col min="7902" max="7902" width="14" style="108" customWidth="1"/>
    <col min="7903" max="7903" width="15.42578125" style="108" customWidth="1"/>
    <col min="7904" max="7904" width="18" style="108" customWidth="1"/>
    <col min="7905" max="7905" width="21.42578125" style="108" bestFit="1" customWidth="1"/>
    <col min="7906" max="7907" width="9.140625" style="108"/>
    <col min="7908" max="7908" width="10.140625" style="108" bestFit="1" customWidth="1"/>
    <col min="7909" max="8152" width="9.140625" style="108"/>
    <col min="8153" max="8153" width="4.7109375" style="108" bestFit="1" customWidth="1"/>
    <col min="8154" max="8154" width="59.28515625" style="108" customWidth="1"/>
    <col min="8155" max="8155" width="9.140625" style="108"/>
    <col min="8156" max="8156" width="14" style="108" customWidth="1"/>
    <col min="8157" max="8157" width="18" style="108" customWidth="1"/>
    <col min="8158" max="8158" width="14" style="108" customWidth="1"/>
    <col min="8159" max="8159" width="15.42578125" style="108" customWidth="1"/>
    <col min="8160" max="8160" width="18" style="108" customWidth="1"/>
    <col min="8161" max="8161" width="21.42578125" style="108" bestFit="1" customWidth="1"/>
    <col min="8162" max="8163" width="9.140625" style="108"/>
    <col min="8164" max="8164" width="10.140625" style="108" bestFit="1" customWidth="1"/>
    <col min="8165" max="8408" width="9.140625" style="108"/>
    <col min="8409" max="8409" width="4.7109375" style="108" bestFit="1" customWidth="1"/>
    <col min="8410" max="8410" width="59.28515625" style="108" customWidth="1"/>
    <col min="8411" max="8411" width="9.140625" style="108"/>
    <col min="8412" max="8412" width="14" style="108" customWidth="1"/>
    <col min="8413" max="8413" width="18" style="108" customWidth="1"/>
    <col min="8414" max="8414" width="14" style="108" customWidth="1"/>
    <col min="8415" max="8415" width="15.42578125" style="108" customWidth="1"/>
    <col min="8416" max="8416" width="18" style="108" customWidth="1"/>
    <col min="8417" max="8417" width="21.42578125" style="108" bestFit="1" customWidth="1"/>
    <col min="8418" max="8419" width="9.140625" style="108"/>
    <col min="8420" max="8420" width="10.140625" style="108" bestFit="1" customWidth="1"/>
    <col min="8421" max="8664" width="9.140625" style="108"/>
    <col min="8665" max="8665" width="4.7109375" style="108" bestFit="1" customWidth="1"/>
    <col min="8666" max="8666" width="59.28515625" style="108" customWidth="1"/>
    <col min="8667" max="8667" width="9.140625" style="108"/>
    <col min="8668" max="8668" width="14" style="108" customWidth="1"/>
    <col min="8669" max="8669" width="18" style="108" customWidth="1"/>
    <col min="8670" max="8670" width="14" style="108" customWidth="1"/>
    <col min="8671" max="8671" width="15.42578125" style="108" customWidth="1"/>
    <col min="8672" max="8672" width="18" style="108" customWidth="1"/>
    <col min="8673" max="8673" width="21.42578125" style="108" bestFit="1" customWidth="1"/>
    <col min="8674" max="8675" width="9.140625" style="108"/>
    <col min="8676" max="8676" width="10.140625" style="108" bestFit="1" customWidth="1"/>
    <col min="8677" max="8920" width="9.140625" style="108"/>
    <col min="8921" max="8921" width="4.7109375" style="108" bestFit="1" customWidth="1"/>
    <col min="8922" max="8922" width="59.28515625" style="108" customWidth="1"/>
    <col min="8923" max="8923" width="9.140625" style="108"/>
    <col min="8924" max="8924" width="14" style="108" customWidth="1"/>
    <col min="8925" max="8925" width="18" style="108" customWidth="1"/>
    <col min="8926" max="8926" width="14" style="108" customWidth="1"/>
    <col min="8927" max="8927" width="15.42578125" style="108" customWidth="1"/>
    <col min="8928" max="8928" width="18" style="108" customWidth="1"/>
    <col min="8929" max="8929" width="21.42578125" style="108" bestFit="1" customWidth="1"/>
    <col min="8930" max="8931" width="9.140625" style="108"/>
    <col min="8932" max="8932" width="10.140625" style="108" bestFit="1" customWidth="1"/>
    <col min="8933" max="9176" width="9.140625" style="108"/>
    <col min="9177" max="9177" width="4.7109375" style="108" bestFit="1" customWidth="1"/>
    <col min="9178" max="9178" width="59.28515625" style="108" customWidth="1"/>
    <col min="9179" max="9179" width="9.140625" style="108"/>
    <col min="9180" max="9180" width="14" style="108" customWidth="1"/>
    <col min="9181" max="9181" width="18" style="108" customWidth="1"/>
    <col min="9182" max="9182" width="14" style="108" customWidth="1"/>
    <col min="9183" max="9183" width="15.42578125" style="108" customWidth="1"/>
    <col min="9184" max="9184" width="18" style="108" customWidth="1"/>
    <col min="9185" max="9185" width="21.42578125" style="108" bestFit="1" customWidth="1"/>
    <col min="9186" max="9187" width="9.140625" style="108"/>
    <col min="9188" max="9188" width="10.140625" style="108" bestFit="1" customWidth="1"/>
    <col min="9189" max="9432" width="9.140625" style="108"/>
    <col min="9433" max="9433" width="4.7109375" style="108" bestFit="1" customWidth="1"/>
    <col min="9434" max="9434" width="59.28515625" style="108" customWidth="1"/>
    <col min="9435" max="9435" width="9.140625" style="108"/>
    <col min="9436" max="9436" width="14" style="108" customWidth="1"/>
    <col min="9437" max="9437" width="18" style="108" customWidth="1"/>
    <col min="9438" max="9438" width="14" style="108" customWidth="1"/>
    <col min="9439" max="9439" width="15.42578125" style="108" customWidth="1"/>
    <col min="9440" max="9440" width="18" style="108" customWidth="1"/>
    <col min="9441" max="9441" width="21.42578125" style="108" bestFit="1" customWidth="1"/>
    <col min="9442" max="9443" width="9.140625" style="108"/>
    <col min="9444" max="9444" width="10.140625" style="108" bestFit="1" customWidth="1"/>
    <col min="9445" max="9688" width="9.140625" style="108"/>
    <col min="9689" max="9689" width="4.7109375" style="108" bestFit="1" customWidth="1"/>
    <col min="9690" max="9690" width="59.28515625" style="108" customWidth="1"/>
    <col min="9691" max="9691" width="9.140625" style="108"/>
    <col min="9692" max="9692" width="14" style="108" customWidth="1"/>
    <col min="9693" max="9693" width="18" style="108" customWidth="1"/>
    <col min="9694" max="9694" width="14" style="108" customWidth="1"/>
    <col min="9695" max="9695" width="15.42578125" style="108" customWidth="1"/>
    <col min="9696" max="9696" width="18" style="108" customWidth="1"/>
    <col min="9697" max="9697" width="21.42578125" style="108" bestFit="1" customWidth="1"/>
    <col min="9698" max="9699" width="9.140625" style="108"/>
    <col min="9700" max="9700" width="10.140625" style="108" bestFit="1" customWidth="1"/>
    <col min="9701" max="9944" width="9.140625" style="108"/>
    <col min="9945" max="9945" width="4.7109375" style="108" bestFit="1" customWidth="1"/>
    <col min="9946" max="9946" width="59.28515625" style="108" customWidth="1"/>
    <col min="9947" max="9947" width="9.140625" style="108"/>
    <col min="9948" max="9948" width="14" style="108" customWidth="1"/>
    <col min="9949" max="9949" width="18" style="108" customWidth="1"/>
    <col min="9950" max="9950" width="14" style="108" customWidth="1"/>
    <col min="9951" max="9951" width="15.42578125" style="108" customWidth="1"/>
    <col min="9952" max="9952" width="18" style="108" customWidth="1"/>
    <col min="9953" max="9953" width="21.42578125" style="108" bestFit="1" customWidth="1"/>
    <col min="9954" max="9955" width="9.140625" style="108"/>
    <col min="9956" max="9956" width="10.140625" style="108" bestFit="1" customWidth="1"/>
    <col min="9957" max="10200" width="9.140625" style="108"/>
    <col min="10201" max="10201" width="4.7109375" style="108" bestFit="1" customWidth="1"/>
    <col min="10202" max="10202" width="59.28515625" style="108" customWidth="1"/>
    <col min="10203" max="10203" width="9.140625" style="108"/>
    <col min="10204" max="10204" width="14" style="108" customWidth="1"/>
    <col min="10205" max="10205" width="18" style="108" customWidth="1"/>
    <col min="10206" max="10206" width="14" style="108" customWidth="1"/>
    <col min="10207" max="10207" width="15.42578125" style="108" customWidth="1"/>
    <col min="10208" max="10208" width="18" style="108" customWidth="1"/>
    <col min="10209" max="10209" width="21.42578125" style="108" bestFit="1" customWidth="1"/>
    <col min="10210" max="10211" width="9.140625" style="108"/>
    <col min="10212" max="10212" width="10.140625" style="108" bestFit="1" customWidth="1"/>
    <col min="10213" max="10456" width="9.140625" style="108"/>
    <col min="10457" max="10457" width="4.7109375" style="108" bestFit="1" customWidth="1"/>
    <col min="10458" max="10458" width="59.28515625" style="108" customWidth="1"/>
    <col min="10459" max="10459" width="9.140625" style="108"/>
    <col min="10460" max="10460" width="14" style="108" customWidth="1"/>
    <col min="10461" max="10461" width="18" style="108" customWidth="1"/>
    <col min="10462" max="10462" width="14" style="108" customWidth="1"/>
    <col min="10463" max="10463" width="15.42578125" style="108" customWidth="1"/>
    <col min="10464" max="10464" width="18" style="108" customWidth="1"/>
    <col min="10465" max="10465" width="21.42578125" style="108" bestFit="1" customWidth="1"/>
    <col min="10466" max="10467" width="9.140625" style="108"/>
    <col min="10468" max="10468" width="10.140625" style="108" bestFit="1" customWidth="1"/>
    <col min="10469" max="10712" width="9.140625" style="108"/>
    <col min="10713" max="10713" width="4.7109375" style="108" bestFit="1" customWidth="1"/>
    <col min="10714" max="10714" width="59.28515625" style="108" customWidth="1"/>
    <col min="10715" max="10715" width="9.140625" style="108"/>
    <col min="10716" max="10716" width="14" style="108" customWidth="1"/>
    <col min="10717" max="10717" width="18" style="108" customWidth="1"/>
    <col min="10718" max="10718" width="14" style="108" customWidth="1"/>
    <col min="10719" max="10719" width="15.42578125" style="108" customWidth="1"/>
    <col min="10720" max="10720" width="18" style="108" customWidth="1"/>
    <col min="10721" max="10721" width="21.42578125" style="108" bestFit="1" customWidth="1"/>
    <col min="10722" max="10723" width="9.140625" style="108"/>
    <col min="10724" max="10724" width="10.140625" style="108" bestFit="1" customWidth="1"/>
    <col min="10725" max="10968" width="9.140625" style="108"/>
    <col min="10969" max="10969" width="4.7109375" style="108" bestFit="1" customWidth="1"/>
    <col min="10970" max="10970" width="59.28515625" style="108" customWidth="1"/>
    <col min="10971" max="10971" width="9.140625" style="108"/>
    <col min="10972" max="10972" width="14" style="108" customWidth="1"/>
    <col min="10973" max="10973" width="18" style="108" customWidth="1"/>
    <col min="10974" max="10974" width="14" style="108" customWidth="1"/>
    <col min="10975" max="10975" width="15.42578125" style="108" customWidth="1"/>
    <col min="10976" max="10976" width="18" style="108" customWidth="1"/>
    <col min="10977" max="10977" width="21.42578125" style="108" bestFit="1" customWidth="1"/>
    <col min="10978" max="10979" width="9.140625" style="108"/>
    <col min="10980" max="10980" width="10.140625" style="108" bestFit="1" customWidth="1"/>
    <col min="10981" max="11224" width="9.140625" style="108"/>
    <col min="11225" max="11225" width="4.7109375" style="108" bestFit="1" customWidth="1"/>
    <col min="11226" max="11226" width="59.28515625" style="108" customWidth="1"/>
    <col min="11227" max="11227" width="9.140625" style="108"/>
    <col min="11228" max="11228" width="14" style="108" customWidth="1"/>
    <col min="11229" max="11229" width="18" style="108" customWidth="1"/>
    <col min="11230" max="11230" width="14" style="108" customWidth="1"/>
    <col min="11231" max="11231" width="15.42578125" style="108" customWidth="1"/>
    <col min="11232" max="11232" width="18" style="108" customWidth="1"/>
    <col min="11233" max="11233" width="21.42578125" style="108" bestFit="1" customWidth="1"/>
    <col min="11234" max="11235" width="9.140625" style="108"/>
    <col min="11236" max="11236" width="10.140625" style="108" bestFit="1" customWidth="1"/>
    <col min="11237" max="11480" width="9.140625" style="108"/>
    <col min="11481" max="11481" width="4.7109375" style="108" bestFit="1" customWidth="1"/>
    <col min="11482" max="11482" width="59.28515625" style="108" customWidth="1"/>
    <col min="11483" max="11483" width="9.140625" style="108"/>
    <col min="11484" max="11484" width="14" style="108" customWidth="1"/>
    <col min="11485" max="11485" width="18" style="108" customWidth="1"/>
    <col min="11486" max="11486" width="14" style="108" customWidth="1"/>
    <col min="11487" max="11487" width="15.42578125" style="108" customWidth="1"/>
    <col min="11488" max="11488" width="18" style="108" customWidth="1"/>
    <col min="11489" max="11489" width="21.42578125" style="108" bestFit="1" customWidth="1"/>
    <col min="11490" max="11491" width="9.140625" style="108"/>
    <col min="11492" max="11492" width="10.140625" style="108" bestFit="1" customWidth="1"/>
    <col min="11493" max="11736" width="9.140625" style="108"/>
    <col min="11737" max="11737" width="4.7109375" style="108" bestFit="1" customWidth="1"/>
    <col min="11738" max="11738" width="59.28515625" style="108" customWidth="1"/>
    <col min="11739" max="11739" width="9.140625" style="108"/>
    <col min="11740" max="11740" width="14" style="108" customWidth="1"/>
    <col min="11741" max="11741" width="18" style="108" customWidth="1"/>
    <col min="11742" max="11742" width="14" style="108" customWidth="1"/>
    <col min="11743" max="11743" width="15.42578125" style="108" customWidth="1"/>
    <col min="11744" max="11744" width="18" style="108" customWidth="1"/>
    <col min="11745" max="11745" width="21.42578125" style="108" bestFit="1" customWidth="1"/>
    <col min="11746" max="11747" width="9.140625" style="108"/>
    <col min="11748" max="11748" width="10.140625" style="108" bestFit="1" customWidth="1"/>
    <col min="11749" max="11992" width="9.140625" style="108"/>
    <col min="11993" max="11993" width="4.7109375" style="108" bestFit="1" customWidth="1"/>
    <col min="11994" max="11994" width="59.28515625" style="108" customWidth="1"/>
    <col min="11995" max="11995" width="9.140625" style="108"/>
    <col min="11996" max="11996" width="14" style="108" customWidth="1"/>
    <col min="11997" max="11997" width="18" style="108" customWidth="1"/>
    <col min="11998" max="11998" width="14" style="108" customWidth="1"/>
    <col min="11999" max="11999" width="15.42578125" style="108" customWidth="1"/>
    <col min="12000" max="12000" width="18" style="108" customWidth="1"/>
    <col min="12001" max="12001" width="21.42578125" style="108" bestFit="1" customWidth="1"/>
    <col min="12002" max="12003" width="9.140625" style="108"/>
    <col min="12004" max="12004" width="10.140625" style="108" bestFit="1" customWidth="1"/>
    <col min="12005" max="12248" width="9.140625" style="108"/>
    <col min="12249" max="12249" width="4.7109375" style="108" bestFit="1" customWidth="1"/>
    <col min="12250" max="12250" width="59.28515625" style="108" customWidth="1"/>
    <col min="12251" max="12251" width="9.140625" style="108"/>
    <col min="12252" max="12252" width="14" style="108" customWidth="1"/>
    <col min="12253" max="12253" width="18" style="108" customWidth="1"/>
    <col min="12254" max="12254" width="14" style="108" customWidth="1"/>
    <col min="12255" max="12255" width="15.42578125" style="108" customWidth="1"/>
    <col min="12256" max="12256" width="18" style="108" customWidth="1"/>
    <col min="12257" max="12257" width="21.42578125" style="108" bestFit="1" customWidth="1"/>
    <col min="12258" max="12259" width="9.140625" style="108"/>
    <col min="12260" max="12260" width="10.140625" style="108" bestFit="1" customWidth="1"/>
    <col min="12261" max="12504" width="9.140625" style="108"/>
    <col min="12505" max="12505" width="4.7109375" style="108" bestFit="1" customWidth="1"/>
    <col min="12506" max="12506" width="59.28515625" style="108" customWidth="1"/>
    <col min="12507" max="12507" width="9.140625" style="108"/>
    <col min="12508" max="12508" width="14" style="108" customWidth="1"/>
    <col min="12509" max="12509" width="18" style="108" customWidth="1"/>
    <col min="12510" max="12510" width="14" style="108" customWidth="1"/>
    <col min="12511" max="12511" width="15.42578125" style="108" customWidth="1"/>
    <col min="12512" max="12512" width="18" style="108" customWidth="1"/>
    <col min="12513" max="12513" width="21.42578125" style="108" bestFit="1" customWidth="1"/>
    <col min="12514" max="12515" width="9.140625" style="108"/>
    <col min="12516" max="12516" width="10.140625" style="108" bestFit="1" customWidth="1"/>
    <col min="12517" max="12760" width="9.140625" style="108"/>
    <col min="12761" max="12761" width="4.7109375" style="108" bestFit="1" customWidth="1"/>
    <col min="12762" max="12762" width="59.28515625" style="108" customWidth="1"/>
    <col min="12763" max="12763" width="9.140625" style="108"/>
    <col min="12764" max="12764" width="14" style="108" customWidth="1"/>
    <col min="12765" max="12765" width="18" style="108" customWidth="1"/>
    <col min="12766" max="12766" width="14" style="108" customWidth="1"/>
    <col min="12767" max="12767" width="15.42578125" style="108" customWidth="1"/>
    <col min="12768" max="12768" width="18" style="108" customWidth="1"/>
    <col min="12769" max="12769" width="21.42578125" style="108" bestFit="1" customWidth="1"/>
    <col min="12770" max="12771" width="9.140625" style="108"/>
    <col min="12772" max="12772" width="10.140625" style="108" bestFit="1" customWidth="1"/>
    <col min="12773" max="13016" width="9.140625" style="108"/>
    <col min="13017" max="13017" width="4.7109375" style="108" bestFit="1" customWidth="1"/>
    <col min="13018" max="13018" width="59.28515625" style="108" customWidth="1"/>
    <col min="13019" max="13019" width="9.140625" style="108"/>
    <col min="13020" max="13020" width="14" style="108" customWidth="1"/>
    <col min="13021" max="13021" width="18" style="108" customWidth="1"/>
    <col min="13022" max="13022" width="14" style="108" customWidth="1"/>
    <col min="13023" max="13023" width="15.42578125" style="108" customWidth="1"/>
    <col min="13024" max="13024" width="18" style="108" customWidth="1"/>
    <col min="13025" max="13025" width="21.42578125" style="108" bestFit="1" customWidth="1"/>
    <col min="13026" max="13027" width="9.140625" style="108"/>
    <col min="13028" max="13028" width="10.140625" style="108" bestFit="1" customWidth="1"/>
    <col min="13029" max="13272" width="9.140625" style="108"/>
    <col min="13273" max="13273" width="4.7109375" style="108" bestFit="1" customWidth="1"/>
    <col min="13274" max="13274" width="59.28515625" style="108" customWidth="1"/>
    <col min="13275" max="13275" width="9.140625" style="108"/>
    <col min="13276" max="13276" width="14" style="108" customWidth="1"/>
    <col min="13277" max="13277" width="18" style="108" customWidth="1"/>
    <col min="13278" max="13278" width="14" style="108" customWidth="1"/>
    <col min="13279" max="13279" width="15.42578125" style="108" customWidth="1"/>
    <col min="13280" max="13280" width="18" style="108" customWidth="1"/>
    <col min="13281" max="13281" width="21.42578125" style="108" bestFit="1" customWidth="1"/>
    <col min="13282" max="13283" width="9.140625" style="108"/>
    <col min="13284" max="13284" width="10.140625" style="108" bestFit="1" customWidth="1"/>
    <col min="13285" max="13528" width="9.140625" style="108"/>
    <col min="13529" max="13529" width="4.7109375" style="108" bestFit="1" customWidth="1"/>
    <col min="13530" max="13530" width="59.28515625" style="108" customWidth="1"/>
    <col min="13531" max="13531" width="9.140625" style="108"/>
    <col min="13532" max="13532" width="14" style="108" customWidth="1"/>
    <col min="13533" max="13533" width="18" style="108" customWidth="1"/>
    <col min="13534" max="13534" width="14" style="108" customWidth="1"/>
    <col min="13535" max="13535" width="15.42578125" style="108" customWidth="1"/>
    <col min="13536" max="13536" width="18" style="108" customWidth="1"/>
    <col min="13537" max="13537" width="21.42578125" style="108" bestFit="1" customWidth="1"/>
    <col min="13538" max="13539" width="9.140625" style="108"/>
    <col min="13540" max="13540" width="10.140625" style="108" bestFit="1" customWidth="1"/>
    <col min="13541" max="13784" width="9.140625" style="108"/>
    <col min="13785" max="13785" width="4.7109375" style="108" bestFit="1" customWidth="1"/>
    <col min="13786" max="13786" width="59.28515625" style="108" customWidth="1"/>
    <col min="13787" max="13787" width="9.140625" style="108"/>
    <col min="13788" max="13788" width="14" style="108" customWidth="1"/>
    <col min="13789" max="13789" width="18" style="108" customWidth="1"/>
    <col min="13790" max="13790" width="14" style="108" customWidth="1"/>
    <col min="13791" max="13791" width="15.42578125" style="108" customWidth="1"/>
    <col min="13792" max="13792" width="18" style="108" customWidth="1"/>
    <col min="13793" max="13793" width="21.42578125" style="108" bestFit="1" customWidth="1"/>
    <col min="13794" max="13795" width="9.140625" style="108"/>
    <col min="13796" max="13796" width="10.140625" style="108" bestFit="1" customWidth="1"/>
    <col min="13797" max="14040" width="9.140625" style="108"/>
    <col min="14041" max="14041" width="4.7109375" style="108" bestFit="1" customWidth="1"/>
    <col min="14042" max="14042" width="59.28515625" style="108" customWidth="1"/>
    <col min="14043" max="14043" width="9.140625" style="108"/>
    <col min="14044" max="14044" width="14" style="108" customWidth="1"/>
    <col min="14045" max="14045" width="18" style="108" customWidth="1"/>
    <col min="14046" max="14046" width="14" style="108" customWidth="1"/>
    <col min="14047" max="14047" width="15.42578125" style="108" customWidth="1"/>
    <col min="14048" max="14048" width="18" style="108" customWidth="1"/>
    <col min="14049" max="14049" width="21.42578125" style="108" bestFit="1" customWidth="1"/>
    <col min="14050" max="14051" width="9.140625" style="108"/>
    <col min="14052" max="14052" width="10.140625" style="108" bestFit="1" customWidth="1"/>
    <col min="14053" max="14296" width="9.140625" style="108"/>
    <col min="14297" max="14297" width="4.7109375" style="108" bestFit="1" customWidth="1"/>
    <col min="14298" max="14298" width="59.28515625" style="108" customWidth="1"/>
    <col min="14299" max="14299" width="9.140625" style="108"/>
    <col min="14300" max="14300" width="14" style="108" customWidth="1"/>
    <col min="14301" max="14301" width="18" style="108" customWidth="1"/>
    <col min="14302" max="14302" width="14" style="108" customWidth="1"/>
    <col min="14303" max="14303" width="15.42578125" style="108" customWidth="1"/>
    <col min="14304" max="14304" width="18" style="108" customWidth="1"/>
    <col min="14305" max="14305" width="21.42578125" style="108" bestFit="1" customWidth="1"/>
    <col min="14306" max="14307" width="9.140625" style="108"/>
    <col min="14308" max="14308" width="10.140625" style="108" bestFit="1" customWidth="1"/>
    <col min="14309" max="14552" width="9.140625" style="108"/>
    <col min="14553" max="14553" width="4.7109375" style="108" bestFit="1" customWidth="1"/>
    <col min="14554" max="14554" width="59.28515625" style="108" customWidth="1"/>
    <col min="14555" max="14555" width="9.140625" style="108"/>
    <col min="14556" max="14556" width="14" style="108" customWidth="1"/>
    <col min="14557" max="14557" width="18" style="108" customWidth="1"/>
    <col min="14558" max="14558" width="14" style="108" customWidth="1"/>
    <col min="14559" max="14559" width="15.42578125" style="108" customWidth="1"/>
    <col min="14560" max="14560" width="18" style="108" customWidth="1"/>
    <col min="14561" max="14561" width="21.42578125" style="108" bestFit="1" customWidth="1"/>
    <col min="14562" max="14563" width="9.140625" style="108"/>
    <col min="14564" max="14564" width="10.140625" style="108" bestFit="1" customWidth="1"/>
    <col min="14565" max="14808" width="9.140625" style="108"/>
    <col min="14809" max="14809" width="4.7109375" style="108" bestFit="1" customWidth="1"/>
    <col min="14810" max="14810" width="59.28515625" style="108" customWidth="1"/>
    <col min="14811" max="14811" width="9.140625" style="108"/>
    <col min="14812" max="14812" width="14" style="108" customWidth="1"/>
    <col min="14813" max="14813" width="18" style="108" customWidth="1"/>
    <col min="14814" max="14814" width="14" style="108" customWidth="1"/>
    <col min="14815" max="14815" width="15.42578125" style="108" customWidth="1"/>
    <col min="14816" max="14816" width="18" style="108" customWidth="1"/>
    <col min="14817" max="14817" width="21.42578125" style="108" bestFit="1" customWidth="1"/>
    <col min="14818" max="14819" width="9.140625" style="108"/>
    <col min="14820" max="14820" width="10.140625" style="108" bestFit="1" customWidth="1"/>
    <col min="14821" max="15064" width="9.140625" style="108"/>
    <col min="15065" max="15065" width="4.7109375" style="108" bestFit="1" customWidth="1"/>
    <col min="15066" max="15066" width="59.28515625" style="108" customWidth="1"/>
    <col min="15067" max="15067" width="9.140625" style="108"/>
    <col min="15068" max="15068" width="14" style="108" customWidth="1"/>
    <col min="15069" max="15069" width="18" style="108" customWidth="1"/>
    <col min="15070" max="15070" width="14" style="108" customWidth="1"/>
    <col min="15071" max="15071" width="15.42578125" style="108" customWidth="1"/>
    <col min="15072" max="15072" width="18" style="108" customWidth="1"/>
    <col min="15073" max="15073" width="21.42578125" style="108" bestFit="1" customWidth="1"/>
    <col min="15074" max="15075" width="9.140625" style="108"/>
    <col min="15076" max="15076" width="10.140625" style="108" bestFit="1" customWidth="1"/>
    <col min="15077" max="15320" width="9.140625" style="108"/>
    <col min="15321" max="15321" width="4.7109375" style="108" bestFit="1" customWidth="1"/>
    <col min="15322" max="15322" width="59.28515625" style="108" customWidth="1"/>
    <col min="15323" max="15323" width="9.140625" style="108"/>
    <col min="15324" max="15324" width="14" style="108" customWidth="1"/>
    <col min="15325" max="15325" width="18" style="108" customWidth="1"/>
    <col min="15326" max="15326" width="14" style="108" customWidth="1"/>
    <col min="15327" max="15327" width="15.42578125" style="108" customWidth="1"/>
    <col min="15328" max="15328" width="18" style="108" customWidth="1"/>
    <col min="15329" max="15329" width="21.42578125" style="108" bestFit="1" customWidth="1"/>
    <col min="15330" max="15331" width="9.140625" style="108"/>
    <col min="15332" max="15332" width="10.140625" style="108" bestFit="1" customWidth="1"/>
    <col min="15333" max="15576" width="9.140625" style="108"/>
    <col min="15577" max="15577" width="4.7109375" style="108" bestFit="1" customWidth="1"/>
    <col min="15578" max="15578" width="59.28515625" style="108" customWidth="1"/>
    <col min="15579" max="15579" width="9.140625" style="108"/>
    <col min="15580" max="15580" width="14" style="108" customWidth="1"/>
    <col min="15581" max="15581" width="18" style="108" customWidth="1"/>
    <col min="15582" max="15582" width="14" style="108" customWidth="1"/>
    <col min="15583" max="15583" width="15.42578125" style="108" customWidth="1"/>
    <col min="15584" max="15584" width="18" style="108" customWidth="1"/>
    <col min="15585" max="15585" width="21.42578125" style="108" bestFit="1" customWidth="1"/>
    <col min="15586" max="15587" width="9.140625" style="108"/>
    <col min="15588" max="15588" width="10.140625" style="108" bestFit="1" customWidth="1"/>
    <col min="15589" max="15832" width="9.140625" style="108"/>
    <col min="15833" max="15833" width="4.7109375" style="108" bestFit="1" customWidth="1"/>
    <col min="15834" max="15834" width="59.28515625" style="108" customWidth="1"/>
    <col min="15835" max="15835" width="9.140625" style="108"/>
    <col min="15836" max="15836" width="14" style="108" customWidth="1"/>
    <col min="15837" max="15837" width="18" style="108" customWidth="1"/>
    <col min="15838" max="15838" width="14" style="108" customWidth="1"/>
    <col min="15839" max="15839" width="15.42578125" style="108" customWidth="1"/>
    <col min="15840" max="15840" width="18" style="108" customWidth="1"/>
    <col min="15841" max="15841" width="21.42578125" style="108" bestFit="1" customWidth="1"/>
    <col min="15842" max="15843" width="9.140625" style="108"/>
    <col min="15844" max="15844" width="10.140625" style="108" bestFit="1" customWidth="1"/>
    <col min="15845" max="16088" width="9.140625" style="108"/>
    <col min="16089" max="16089" width="4.7109375" style="108" bestFit="1" customWidth="1"/>
    <col min="16090" max="16090" width="59.28515625" style="108" customWidth="1"/>
    <col min="16091" max="16091" width="9.140625" style="108"/>
    <col min="16092" max="16092" width="14" style="108" customWidth="1"/>
    <col min="16093" max="16093" width="18" style="108" customWidth="1"/>
    <col min="16094" max="16094" width="14" style="108" customWidth="1"/>
    <col min="16095" max="16095" width="15.42578125" style="108" customWidth="1"/>
    <col min="16096" max="16096" width="18" style="108" customWidth="1"/>
    <col min="16097" max="16097" width="21.42578125" style="108" bestFit="1" customWidth="1"/>
    <col min="16098" max="16099" width="9.140625" style="108"/>
    <col min="16100" max="16100" width="10.140625" style="108" bestFit="1" customWidth="1"/>
    <col min="16101" max="16384" width="9.140625" style="108"/>
  </cols>
  <sheetData>
    <row r="1" spans="1:3" s="41" customFormat="1" ht="16.5" x14ac:dyDescent="0.25">
      <c r="A1" s="152" t="s">
        <v>121</v>
      </c>
      <c r="B1" s="152"/>
      <c r="C1" s="152"/>
    </row>
    <row r="2" spans="1:3" s="41" customFormat="1" ht="16.5" x14ac:dyDescent="0.25">
      <c r="A2" s="152" t="s">
        <v>7</v>
      </c>
      <c r="B2" s="152"/>
      <c r="C2" s="152"/>
    </row>
    <row r="3" spans="1:3" s="41" customFormat="1" ht="18" customHeight="1" x14ac:dyDescent="0.25">
      <c r="A3" s="152" t="s">
        <v>22</v>
      </c>
      <c r="B3" s="152"/>
      <c r="C3" s="152"/>
    </row>
    <row r="4" spans="1:3" s="41" customFormat="1" ht="18" customHeight="1" thickBot="1" x14ac:dyDescent="0.3">
      <c r="A4" s="42"/>
      <c r="B4" s="42"/>
    </row>
    <row r="5" spans="1:3" s="41" customFormat="1" ht="18" thickTop="1" thickBot="1" x14ac:dyDescent="0.3">
      <c r="A5" s="43" t="s">
        <v>23</v>
      </c>
      <c r="B5" s="44" t="s">
        <v>113</v>
      </c>
      <c r="C5" s="45" t="s">
        <v>102</v>
      </c>
    </row>
    <row r="6" spans="1:3" s="41" customFormat="1" ht="18.75" thickTop="1" thickBot="1" x14ac:dyDescent="0.3">
      <c r="A6" s="46"/>
      <c r="B6" s="47" t="s">
        <v>24</v>
      </c>
      <c r="C6" s="48"/>
    </row>
    <row r="7" spans="1:3" s="41" customFormat="1" ht="18.75" thickTop="1" thickBot="1" x14ac:dyDescent="0.3">
      <c r="A7" s="139" t="s">
        <v>25</v>
      </c>
      <c r="B7" s="140" t="s">
        <v>129</v>
      </c>
      <c r="C7" s="48"/>
    </row>
    <row r="8" spans="1:3" s="41" customFormat="1" ht="18" thickTop="1" thickBot="1" x14ac:dyDescent="0.3">
      <c r="A8" s="135"/>
      <c r="B8" s="137" t="s">
        <v>130</v>
      </c>
      <c r="C8" s="138">
        <v>5000</v>
      </c>
    </row>
    <row r="9" spans="1:3" s="41" customFormat="1" ht="18.75" thickTop="1" thickBot="1" x14ac:dyDescent="0.3">
      <c r="A9" s="46" t="s">
        <v>33</v>
      </c>
      <c r="B9" s="136" t="s">
        <v>26</v>
      </c>
      <c r="C9" s="49"/>
    </row>
    <row r="10" spans="1:3" s="41" customFormat="1" thickTop="1" x14ac:dyDescent="0.25">
      <c r="A10" s="50"/>
      <c r="B10" s="51" t="s">
        <v>27</v>
      </c>
      <c r="C10" s="52">
        <v>245000</v>
      </c>
    </row>
    <row r="11" spans="1:3" s="41" customFormat="1" ht="16.5" x14ac:dyDescent="0.25">
      <c r="A11" s="50"/>
      <c r="B11" s="51" t="s">
        <v>28</v>
      </c>
      <c r="C11" s="52">
        <v>500000</v>
      </c>
    </row>
    <row r="12" spans="1:3" s="41" customFormat="1" ht="16.5" x14ac:dyDescent="0.25">
      <c r="A12" s="50"/>
      <c r="B12" s="51" t="s">
        <v>29</v>
      </c>
      <c r="C12" s="52">
        <v>250000</v>
      </c>
    </row>
    <row r="13" spans="1:3" s="41" customFormat="1" thickBot="1" x14ac:dyDescent="0.3">
      <c r="A13" s="50"/>
      <c r="B13" s="51" t="s">
        <v>30</v>
      </c>
      <c r="C13" s="53">
        <v>1000</v>
      </c>
    </row>
    <row r="14" spans="1:3" s="41" customFormat="1" ht="33" hidden="1" x14ac:dyDescent="0.25">
      <c r="A14" s="50"/>
      <c r="B14" s="54" t="s">
        <v>31</v>
      </c>
      <c r="C14" s="55"/>
    </row>
    <row r="15" spans="1:3" s="41" customFormat="1" hidden="1" thickBot="1" x14ac:dyDescent="0.3">
      <c r="A15" s="56"/>
      <c r="B15" s="57" t="s">
        <v>32</v>
      </c>
      <c r="C15" s="58"/>
    </row>
    <row r="16" spans="1:3" s="41" customFormat="1" ht="17.25" customHeight="1" thickTop="1" thickBot="1" x14ac:dyDescent="0.3">
      <c r="A16" s="76" t="s">
        <v>62</v>
      </c>
      <c r="B16" s="59" t="s">
        <v>9</v>
      </c>
      <c r="C16" s="60"/>
    </row>
    <row r="17" spans="1:3" s="41" customFormat="1" ht="18" thickTop="1" x14ac:dyDescent="0.25">
      <c r="A17" s="61"/>
      <c r="B17" s="62" t="s">
        <v>10</v>
      </c>
      <c r="C17" s="63"/>
    </row>
    <row r="18" spans="1:3" s="41" customFormat="1" ht="16.5" x14ac:dyDescent="0.25">
      <c r="A18" s="50"/>
      <c r="B18" s="64" t="s">
        <v>34</v>
      </c>
      <c r="C18" s="65">
        <v>10000</v>
      </c>
    </row>
    <row r="19" spans="1:3" s="41" customFormat="1" ht="16.5" x14ac:dyDescent="0.25">
      <c r="A19" s="50"/>
      <c r="B19" s="64" t="s">
        <v>35</v>
      </c>
      <c r="C19" s="65">
        <v>29000</v>
      </c>
    </row>
    <row r="20" spans="1:3" s="41" customFormat="1" ht="16.5" x14ac:dyDescent="0.25">
      <c r="A20" s="50"/>
      <c r="B20" s="64" t="s">
        <v>36</v>
      </c>
      <c r="C20" s="65">
        <v>407000</v>
      </c>
    </row>
    <row r="21" spans="1:3" s="41" customFormat="1" ht="16.5" hidden="1" x14ac:dyDescent="0.25">
      <c r="A21" s="50"/>
      <c r="B21" s="64" t="s">
        <v>37</v>
      </c>
      <c r="C21" s="65"/>
    </row>
    <row r="22" spans="1:3" s="41" customFormat="1" ht="16.5" hidden="1" x14ac:dyDescent="0.25">
      <c r="A22" s="50"/>
      <c r="B22" s="64" t="s">
        <v>104</v>
      </c>
      <c r="C22" s="65"/>
    </row>
    <row r="23" spans="1:3" s="41" customFormat="1" ht="16.5" hidden="1" x14ac:dyDescent="0.25">
      <c r="A23" s="50"/>
      <c r="B23" s="64" t="s">
        <v>105</v>
      </c>
      <c r="C23" s="65"/>
    </row>
    <row r="24" spans="1:3" s="41" customFormat="1" x14ac:dyDescent="0.25">
      <c r="A24" s="50"/>
      <c r="B24" s="66" t="s">
        <v>38</v>
      </c>
      <c r="C24" s="67"/>
    </row>
    <row r="25" spans="1:3" s="41" customFormat="1" ht="16.5" hidden="1" x14ac:dyDescent="0.25">
      <c r="A25" s="50"/>
      <c r="B25" s="68" t="s">
        <v>106</v>
      </c>
      <c r="C25" s="65"/>
    </row>
    <row r="26" spans="1:3" s="41" customFormat="1" ht="16.5" x14ac:dyDescent="0.25">
      <c r="A26" s="50"/>
      <c r="B26" s="64" t="s">
        <v>39</v>
      </c>
      <c r="C26" s="65">
        <v>150000</v>
      </c>
    </row>
    <row r="27" spans="1:3" s="41" customFormat="1" ht="18.75" customHeight="1" x14ac:dyDescent="0.25">
      <c r="A27" s="50"/>
      <c r="B27" s="68" t="s">
        <v>40</v>
      </c>
      <c r="C27" s="65">
        <v>7000</v>
      </c>
    </row>
    <row r="28" spans="1:3" s="41" customFormat="1" ht="16.5" x14ac:dyDescent="0.25">
      <c r="A28" s="50"/>
      <c r="B28" s="64" t="s">
        <v>41</v>
      </c>
      <c r="C28" s="65">
        <v>650500</v>
      </c>
    </row>
    <row r="29" spans="1:3" s="41" customFormat="1" ht="16.5" x14ac:dyDescent="0.25">
      <c r="A29" s="50"/>
      <c r="B29" s="64" t="s">
        <v>42</v>
      </c>
      <c r="C29" s="65">
        <v>30000</v>
      </c>
    </row>
    <row r="30" spans="1:3" s="41" customFormat="1" ht="16.5" x14ac:dyDescent="0.25">
      <c r="A30" s="50"/>
      <c r="B30" s="64" t="s">
        <v>43</v>
      </c>
      <c r="C30" s="65">
        <v>55000</v>
      </c>
    </row>
    <row r="31" spans="1:3" s="41" customFormat="1" ht="16.5" hidden="1" x14ac:dyDescent="0.25">
      <c r="A31" s="50"/>
      <c r="B31" s="64" t="s">
        <v>44</v>
      </c>
      <c r="C31" s="65"/>
    </row>
    <row r="32" spans="1:3" s="41" customFormat="1" ht="16.5" x14ac:dyDescent="0.25">
      <c r="A32" s="50"/>
      <c r="B32" s="64" t="s">
        <v>45</v>
      </c>
      <c r="C32" s="65">
        <v>800</v>
      </c>
    </row>
    <row r="33" spans="1:3" s="41" customFormat="1" ht="16.5" x14ac:dyDescent="0.25">
      <c r="A33" s="50"/>
      <c r="B33" s="64" t="s">
        <v>46</v>
      </c>
      <c r="C33" s="65">
        <v>20000</v>
      </c>
    </row>
    <row r="34" spans="1:3" s="41" customFormat="1" x14ac:dyDescent="0.25">
      <c r="A34" s="50"/>
      <c r="B34" s="66" t="s">
        <v>47</v>
      </c>
      <c r="C34" s="67"/>
    </row>
    <row r="35" spans="1:3" s="41" customFormat="1" ht="16.5" x14ac:dyDescent="0.25">
      <c r="A35" s="50"/>
      <c r="B35" s="64" t="s">
        <v>48</v>
      </c>
      <c r="C35" s="65">
        <v>10000</v>
      </c>
    </row>
    <row r="36" spans="1:3" s="41" customFormat="1" ht="16.5" x14ac:dyDescent="0.25">
      <c r="A36" s="50"/>
      <c r="B36" s="64" t="s">
        <v>49</v>
      </c>
      <c r="C36" s="65">
        <v>70000</v>
      </c>
    </row>
    <row r="37" spans="1:3" s="41" customFormat="1" x14ac:dyDescent="0.25">
      <c r="A37" s="50"/>
      <c r="B37" s="66" t="s">
        <v>50</v>
      </c>
      <c r="C37" s="67"/>
    </row>
    <row r="38" spans="1:3" s="41" customFormat="1" ht="16.5" hidden="1" x14ac:dyDescent="0.25">
      <c r="A38" s="50"/>
      <c r="B38" s="64" t="s">
        <v>51</v>
      </c>
      <c r="C38" s="65"/>
    </row>
    <row r="39" spans="1:3" s="41" customFormat="1" ht="16.5" x14ac:dyDescent="0.25">
      <c r="A39" s="50"/>
      <c r="B39" s="64" t="s">
        <v>52</v>
      </c>
      <c r="C39" s="65">
        <v>2000000</v>
      </c>
    </row>
    <row r="40" spans="1:3" s="41" customFormat="1" x14ac:dyDescent="0.25">
      <c r="A40" s="50"/>
      <c r="B40" s="66" t="s">
        <v>53</v>
      </c>
      <c r="C40" s="67"/>
    </row>
    <row r="41" spans="1:3" s="41" customFormat="1" ht="16.5" x14ac:dyDescent="0.25">
      <c r="A41" s="50"/>
      <c r="B41" s="64" t="s">
        <v>54</v>
      </c>
      <c r="C41" s="65">
        <v>-120000</v>
      </c>
    </row>
    <row r="42" spans="1:3" s="41" customFormat="1" ht="18.75" customHeight="1" x14ac:dyDescent="0.25">
      <c r="A42" s="50"/>
      <c r="B42" s="68" t="s">
        <v>55</v>
      </c>
      <c r="C42" s="65">
        <v>-40000</v>
      </c>
    </row>
    <row r="43" spans="1:3" s="41" customFormat="1" ht="23.25" customHeight="1" x14ac:dyDescent="0.25">
      <c r="A43" s="50"/>
      <c r="B43" s="69" t="s">
        <v>56</v>
      </c>
      <c r="C43" s="67"/>
    </row>
    <row r="44" spans="1:3" s="41" customFormat="1" ht="16.5" x14ac:dyDescent="0.25">
      <c r="A44" s="50"/>
      <c r="B44" s="64" t="s">
        <v>111</v>
      </c>
      <c r="C44" s="70">
        <v>50000</v>
      </c>
    </row>
    <row r="45" spans="1:3" s="41" customFormat="1" ht="16.5" hidden="1" x14ac:dyDescent="0.25">
      <c r="A45" s="50"/>
      <c r="B45" s="71" t="s">
        <v>57</v>
      </c>
      <c r="C45" s="70"/>
    </row>
    <row r="46" spans="1:3" s="41" customFormat="1" thickBot="1" x14ac:dyDescent="0.3">
      <c r="A46" s="50"/>
      <c r="B46" s="64" t="s">
        <v>58</v>
      </c>
      <c r="C46" s="65">
        <v>130000</v>
      </c>
    </row>
    <row r="47" spans="1:3" s="41" customFormat="1" hidden="1" x14ac:dyDescent="0.25">
      <c r="A47" s="56"/>
      <c r="B47" s="72" t="s">
        <v>59</v>
      </c>
      <c r="C47" s="67"/>
    </row>
    <row r="48" spans="1:3" s="41" customFormat="1" ht="18" hidden="1" thickBot="1" x14ac:dyDescent="0.3">
      <c r="A48" s="50"/>
      <c r="B48" s="66" t="s">
        <v>60</v>
      </c>
      <c r="C48" s="67"/>
    </row>
    <row r="49" spans="1:3" s="75" customFormat="1" ht="18" thickTop="1" thickBot="1" x14ac:dyDescent="0.3">
      <c r="A49" s="73"/>
      <c r="B49" s="74" t="s">
        <v>61</v>
      </c>
      <c r="C49" s="90">
        <f>SUM(C10:C14)+SUM(C18:C48)+C8</f>
        <v>4460300</v>
      </c>
    </row>
    <row r="50" spans="1:3" s="41" customFormat="1" ht="18" thickTop="1" thickBot="1" x14ac:dyDescent="0.3">
      <c r="A50" s="82" t="s">
        <v>64</v>
      </c>
      <c r="B50" s="43" t="s">
        <v>11</v>
      </c>
      <c r="C50" s="77"/>
    </row>
    <row r="51" spans="1:3" s="41" customFormat="1" ht="18" thickTop="1" x14ac:dyDescent="0.25">
      <c r="A51" s="61"/>
      <c r="B51" s="62" t="s">
        <v>63</v>
      </c>
      <c r="C51" s="78"/>
    </row>
    <row r="52" spans="1:3" s="41" customFormat="1" ht="33" x14ac:dyDescent="0.25">
      <c r="A52" s="50"/>
      <c r="B52" s="68" t="s">
        <v>107</v>
      </c>
      <c r="C52" s="79">
        <v>2148600</v>
      </c>
    </row>
    <row r="53" spans="1:3" s="41" customFormat="1" ht="15.75" customHeight="1" x14ac:dyDescent="0.25">
      <c r="A53" s="56"/>
      <c r="B53" s="80" t="s">
        <v>108</v>
      </c>
      <c r="C53" s="79">
        <v>2060700</v>
      </c>
    </row>
    <row r="54" spans="1:3" s="41" customFormat="1" ht="15.75" customHeight="1" x14ac:dyDescent="0.25">
      <c r="A54" s="56"/>
      <c r="B54" s="81" t="s">
        <v>112</v>
      </c>
      <c r="C54" s="79">
        <v>184700</v>
      </c>
    </row>
    <row r="55" spans="1:3" s="41" customFormat="1" ht="16.5" x14ac:dyDescent="0.25">
      <c r="A55" s="82" t="s">
        <v>70</v>
      </c>
      <c r="B55" s="83" t="s">
        <v>65</v>
      </c>
      <c r="C55" s="84"/>
    </row>
    <row r="56" spans="1:3" s="41" customFormat="1" x14ac:dyDescent="0.25">
      <c r="A56" s="50"/>
      <c r="B56" s="66" t="s">
        <v>66</v>
      </c>
      <c r="C56" s="67"/>
    </row>
    <row r="57" spans="1:3" s="41" customFormat="1" ht="16.5" x14ac:dyDescent="0.25">
      <c r="A57" s="50"/>
      <c r="B57" s="64" t="s">
        <v>67</v>
      </c>
      <c r="C57" s="65"/>
    </row>
    <row r="58" spans="1:3" s="41" customFormat="1" ht="34.5" x14ac:dyDescent="0.25">
      <c r="A58" s="50"/>
      <c r="B58" s="69" t="s">
        <v>68</v>
      </c>
      <c r="C58" s="85"/>
    </row>
    <row r="59" spans="1:3" s="41" customFormat="1" thickBot="1" x14ac:dyDescent="0.3">
      <c r="A59" s="50"/>
      <c r="B59" s="64" t="s">
        <v>69</v>
      </c>
      <c r="C59" s="65">
        <v>-82908</v>
      </c>
    </row>
    <row r="60" spans="1:3" s="41" customFormat="1" thickTop="1" x14ac:dyDescent="0.25">
      <c r="A60" s="92" t="s">
        <v>73</v>
      </c>
      <c r="B60" s="83" t="s">
        <v>71</v>
      </c>
      <c r="C60" s="67"/>
    </row>
    <row r="61" spans="1:3" s="41" customFormat="1" thickBot="1" x14ac:dyDescent="0.3">
      <c r="A61" s="56"/>
      <c r="B61" s="86" t="s">
        <v>109</v>
      </c>
      <c r="C61" s="87">
        <v>814257</v>
      </c>
    </row>
    <row r="62" spans="1:3" s="91" customFormat="1" ht="18" thickTop="1" thickBot="1" x14ac:dyDescent="0.3">
      <c r="A62" s="88"/>
      <c r="B62" s="89" t="s">
        <v>72</v>
      </c>
      <c r="C62" s="90">
        <f>SUM(C52:C61)+C49</f>
        <v>9585649</v>
      </c>
    </row>
    <row r="63" spans="1:3" s="41" customFormat="1" thickTop="1" x14ac:dyDescent="0.25">
      <c r="A63" s="92" t="s">
        <v>131</v>
      </c>
      <c r="B63" s="93" t="s">
        <v>110</v>
      </c>
      <c r="C63" s="94"/>
    </row>
    <row r="64" spans="1:3" s="41" customFormat="1" ht="15.75" hidden="1" customHeight="1" x14ac:dyDescent="0.25">
      <c r="A64" s="95"/>
      <c r="B64" s="96" t="s">
        <v>123</v>
      </c>
      <c r="C64" s="49"/>
    </row>
    <row r="65" spans="1:3" s="41" customFormat="1" hidden="1" x14ac:dyDescent="0.25">
      <c r="A65" s="95"/>
      <c r="B65" s="96" t="s">
        <v>74</v>
      </c>
      <c r="C65" s="49"/>
    </row>
    <row r="66" spans="1:3" s="41" customFormat="1" ht="16.5" hidden="1" x14ac:dyDescent="0.25">
      <c r="A66" s="95"/>
      <c r="B66" s="51" t="s">
        <v>75</v>
      </c>
      <c r="C66" s="97"/>
    </row>
    <row r="67" spans="1:3" s="99" customFormat="1" ht="16.5" hidden="1" x14ac:dyDescent="0.25">
      <c r="A67" s="95"/>
      <c r="B67" s="98" t="s">
        <v>76</v>
      </c>
      <c r="C67" s="49"/>
    </row>
    <row r="68" spans="1:3" s="99" customFormat="1" ht="16.5" hidden="1" x14ac:dyDescent="0.25">
      <c r="A68" s="95"/>
      <c r="B68" s="51" t="s">
        <v>101</v>
      </c>
      <c r="C68" s="52"/>
    </row>
    <row r="69" spans="1:3" s="41" customFormat="1" x14ac:dyDescent="0.25">
      <c r="A69" s="100"/>
      <c r="B69" s="101" t="s">
        <v>77</v>
      </c>
      <c r="C69" s="49"/>
    </row>
    <row r="70" spans="1:3" s="41" customFormat="1" ht="16.5" x14ac:dyDescent="0.25">
      <c r="A70" s="100"/>
      <c r="B70" s="102" t="s">
        <v>132</v>
      </c>
      <c r="C70" s="52">
        <v>-1000000</v>
      </c>
    </row>
    <row r="71" spans="1:3" s="41" customFormat="1" ht="16.5" x14ac:dyDescent="0.25">
      <c r="A71" s="100"/>
      <c r="B71" s="102" t="s">
        <v>78</v>
      </c>
      <c r="C71" s="52">
        <v>-186240</v>
      </c>
    </row>
    <row r="72" spans="1:3" s="41" customFormat="1" ht="16.5" hidden="1" x14ac:dyDescent="0.25">
      <c r="A72" s="100"/>
      <c r="B72" s="102" t="s">
        <v>79</v>
      </c>
      <c r="C72" s="52"/>
    </row>
    <row r="73" spans="1:3" s="41" customFormat="1" hidden="1" x14ac:dyDescent="0.25">
      <c r="A73" s="100"/>
      <c r="B73" s="101" t="s">
        <v>80</v>
      </c>
      <c r="C73" s="49"/>
    </row>
    <row r="74" spans="1:3" s="41" customFormat="1" ht="16.5" hidden="1" x14ac:dyDescent="0.25">
      <c r="A74" s="100"/>
      <c r="B74" s="102" t="s">
        <v>124</v>
      </c>
      <c r="C74" s="97"/>
    </row>
    <row r="75" spans="1:3" s="41" customFormat="1" ht="16.5" hidden="1" x14ac:dyDescent="0.25">
      <c r="A75" s="100"/>
      <c r="B75" s="102" t="s">
        <v>81</v>
      </c>
      <c r="C75" s="52"/>
    </row>
    <row r="76" spans="1:3" s="41" customFormat="1" ht="33" hidden="1" x14ac:dyDescent="0.25">
      <c r="A76" s="100"/>
      <c r="B76" s="103" t="s">
        <v>82</v>
      </c>
      <c r="C76" s="52"/>
    </row>
    <row r="77" spans="1:3" s="41" customFormat="1" ht="16.5" x14ac:dyDescent="0.25">
      <c r="A77" s="100"/>
      <c r="B77" s="26" t="s">
        <v>12</v>
      </c>
      <c r="C77" s="52"/>
    </row>
    <row r="78" spans="1:3" s="41" customFormat="1" ht="33" x14ac:dyDescent="0.25">
      <c r="A78" s="100"/>
      <c r="B78" s="28" t="s">
        <v>128</v>
      </c>
      <c r="C78" s="52">
        <v>-7</v>
      </c>
    </row>
    <row r="79" spans="1:3" s="41" customFormat="1" ht="18" thickBot="1" x14ac:dyDescent="0.3">
      <c r="A79" s="104"/>
      <c r="B79" s="96" t="s">
        <v>133</v>
      </c>
      <c r="C79" s="49">
        <v>557298</v>
      </c>
    </row>
    <row r="80" spans="1:3" s="41" customFormat="1" ht="17.25" customHeight="1" thickTop="1" thickBot="1" x14ac:dyDescent="0.3">
      <c r="A80" s="105"/>
      <c r="B80" s="106" t="s">
        <v>83</v>
      </c>
      <c r="C80" s="107">
        <f>C62+SUM(C64:C79)</f>
        <v>8956700</v>
      </c>
    </row>
    <row r="81" ht="18" thickTop="1" x14ac:dyDescent="0.3"/>
  </sheetData>
  <mergeCells count="3">
    <mergeCell ref="A1:C1"/>
    <mergeCell ref="A2:C2"/>
    <mergeCell ref="A3:C3"/>
  </mergeCells>
  <pageMargins left="0.70866141732283472" right="0.31496062992125984" top="0.94488188976377963" bottom="0.9448818897637796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9"/>
  <sheetViews>
    <sheetView workbookViewId="0">
      <selection activeCell="F37" sqref="F37"/>
    </sheetView>
  </sheetViews>
  <sheetFormatPr defaultRowHeight="17.25" x14ac:dyDescent="0.3"/>
  <cols>
    <col min="1" max="1" width="82.85546875" style="129" bestFit="1" customWidth="1"/>
    <col min="2" max="2" width="13.85546875" style="109" customWidth="1"/>
    <col min="3" max="236" width="9.140625" style="109"/>
    <col min="237" max="237" width="5" style="109" bestFit="1" customWidth="1"/>
    <col min="238" max="238" width="68" style="109" bestFit="1" customWidth="1"/>
    <col min="239" max="239" width="13.85546875" style="109" customWidth="1"/>
    <col min="240" max="240" width="11.7109375" style="109" customWidth="1"/>
    <col min="241" max="241" width="11.28515625" style="109" bestFit="1" customWidth="1"/>
    <col min="242" max="242" width="9.140625" style="109"/>
    <col min="243" max="243" width="10.140625" style="109" bestFit="1" customWidth="1"/>
    <col min="244" max="492" width="9.140625" style="109"/>
    <col min="493" max="493" width="5" style="109" bestFit="1" customWidth="1"/>
    <col min="494" max="494" width="68" style="109" bestFit="1" customWidth="1"/>
    <col min="495" max="495" width="13.85546875" style="109" customWidth="1"/>
    <col min="496" max="496" width="11.7109375" style="109" customWidth="1"/>
    <col min="497" max="497" width="11.28515625" style="109" bestFit="1" customWidth="1"/>
    <col min="498" max="498" width="9.140625" style="109"/>
    <col min="499" max="499" width="10.140625" style="109" bestFit="1" customWidth="1"/>
    <col min="500" max="748" width="9.140625" style="109"/>
    <col min="749" max="749" width="5" style="109" bestFit="1" customWidth="1"/>
    <col min="750" max="750" width="68" style="109" bestFit="1" customWidth="1"/>
    <col min="751" max="751" width="13.85546875" style="109" customWidth="1"/>
    <col min="752" max="752" width="11.7109375" style="109" customWidth="1"/>
    <col min="753" max="753" width="11.28515625" style="109" bestFit="1" customWidth="1"/>
    <col min="754" max="754" width="9.140625" style="109"/>
    <col min="755" max="755" width="10.140625" style="109" bestFit="1" customWidth="1"/>
    <col min="756" max="1004" width="9.140625" style="109"/>
    <col min="1005" max="1005" width="5" style="109" bestFit="1" customWidth="1"/>
    <col min="1006" max="1006" width="68" style="109" bestFit="1" customWidth="1"/>
    <col min="1007" max="1007" width="13.85546875" style="109" customWidth="1"/>
    <col min="1008" max="1008" width="11.7109375" style="109" customWidth="1"/>
    <col min="1009" max="1009" width="11.28515625" style="109" bestFit="1" customWidth="1"/>
    <col min="1010" max="1010" width="9.140625" style="109"/>
    <col min="1011" max="1011" width="10.140625" style="109" bestFit="1" customWidth="1"/>
    <col min="1012" max="1260" width="9.140625" style="109"/>
    <col min="1261" max="1261" width="5" style="109" bestFit="1" customWidth="1"/>
    <col min="1262" max="1262" width="68" style="109" bestFit="1" customWidth="1"/>
    <col min="1263" max="1263" width="13.85546875" style="109" customWidth="1"/>
    <col min="1264" max="1264" width="11.7109375" style="109" customWidth="1"/>
    <col min="1265" max="1265" width="11.28515625" style="109" bestFit="1" customWidth="1"/>
    <col min="1266" max="1266" width="9.140625" style="109"/>
    <col min="1267" max="1267" width="10.140625" style="109" bestFit="1" customWidth="1"/>
    <col min="1268" max="1516" width="9.140625" style="109"/>
    <col min="1517" max="1517" width="5" style="109" bestFit="1" customWidth="1"/>
    <col min="1518" max="1518" width="68" style="109" bestFit="1" customWidth="1"/>
    <col min="1519" max="1519" width="13.85546875" style="109" customWidth="1"/>
    <col min="1520" max="1520" width="11.7109375" style="109" customWidth="1"/>
    <col min="1521" max="1521" width="11.28515625" style="109" bestFit="1" customWidth="1"/>
    <col min="1522" max="1522" width="9.140625" style="109"/>
    <col min="1523" max="1523" width="10.140625" style="109" bestFit="1" customWidth="1"/>
    <col min="1524" max="1772" width="9.140625" style="109"/>
    <col min="1773" max="1773" width="5" style="109" bestFit="1" customWidth="1"/>
    <col min="1774" max="1774" width="68" style="109" bestFit="1" customWidth="1"/>
    <col min="1775" max="1775" width="13.85546875" style="109" customWidth="1"/>
    <col min="1776" max="1776" width="11.7109375" style="109" customWidth="1"/>
    <col min="1777" max="1777" width="11.28515625" style="109" bestFit="1" customWidth="1"/>
    <col min="1778" max="1778" width="9.140625" style="109"/>
    <col min="1779" max="1779" width="10.140625" style="109" bestFit="1" customWidth="1"/>
    <col min="1780" max="2028" width="9.140625" style="109"/>
    <col min="2029" max="2029" width="5" style="109" bestFit="1" customWidth="1"/>
    <col min="2030" max="2030" width="68" style="109" bestFit="1" customWidth="1"/>
    <col min="2031" max="2031" width="13.85546875" style="109" customWidth="1"/>
    <col min="2032" max="2032" width="11.7109375" style="109" customWidth="1"/>
    <col min="2033" max="2033" width="11.28515625" style="109" bestFit="1" customWidth="1"/>
    <col min="2034" max="2034" width="9.140625" style="109"/>
    <col min="2035" max="2035" width="10.140625" style="109" bestFit="1" customWidth="1"/>
    <col min="2036" max="2284" width="9.140625" style="109"/>
    <col min="2285" max="2285" width="5" style="109" bestFit="1" customWidth="1"/>
    <col min="2286" max="2286" width="68" style="109" bestFit="1" customWidth="1"/>
    <col min="2287" max="2287" width="13.85546875" style="109" customWidth="1"/>
    <col min="2288" max="2288" width="11.7109375" style="109" customWidth="1"/>
    <col min="2289" max="2289" width="11.28515625" style="109" bestFit="1" customWidth="1"/>
    <col min="2290" max="2290" width="9.140625" style="109"/>
    <col min="2291" max="2291" width="10.140625" style="109" bestFit="1" customWidth="1"/>
    <col min="2292" max="2540" width="9.140625" style="109"/>
    <col min="2541" max="2541" width="5" style="109" bestFit="1" customWidth="1"/>
    <col min="2542" max="2542" width="68" style="109" bestFit="1" customWidth="1"/>
    <col min="2543" max="2543" width="13.85546875" style="109" customWidth="1"/>
    <col min="2544" max="2544" width="11.7109375" style="109" customWidth="1"/>
    <col min="2545" max="2545" width="11.28515625" style="109" bestFit="1" customWidth="1"/>
    <col min="2546" max="2546" width="9.140625" style="109"/>
    <col min="2547" max="2547" width="10.140625" style="109" bestFit="1" customWidth="1"/>
    <col min="2548" max="2796" width="9.140625" style="109"/>
    <col min="2797" max="2797" width="5" style="109" bestFit="1" customWidth="1"/>
    <col min="2798" max="2798" width="68" style="109" bestFit="1" customWidth="1"/>
    <col min="2799" max="2799" width="13.85546875" style="109" customWidth="1"/>
    <col min="2800" max="2800" width="11.7109375" style="109" customWidth="1"/>
    <col min="2801" max="2801" width="11.28515625" style="109" bestFit="1" customWidth="1"/>
    <col min="2802" max="2802" width="9.140625" style="109"/>
    <col min="2803" max="2803" width="10.140625" style="109" bestFit="1" customWidth="1"/>
    <col min="2804" max="3052" width="9.140625" style="109"/>
    <col min="3053" max="3053" width="5" style="109" bestFit="1" customWidth="1"/>
    <col min="3054" max="3054" width="68" style="109" bestFit="1" customWidth="1"/>
    <col min="3055" max="3055" width="13.85546875" style="109" customWidth="1"/>
    <col min="3056" max="3056" width="11.7109375" style="109" customWidth="1"/>
    <col min="3057" max="3057" width="11.28515625" style="109" bestFit="1" customWidth="1"/>
    <col min="3058" max="3058" width="9.140625" style="109"/>
    <col min="3059" max="3059" width="10.140625" style="109" bestFit="1" customWidth="1"/>
    <col min="3060" max="3308" width="9.140625" style="109"/>
    <col min="3309" max="3309" width="5" style="109" bestFit="1" customWidth="1"/>
    <col min="3310" max="3310" width="68" style="109" bestFit="1" customWidth="1"/>
    <col min="3311" max="3311" width="13.85546875" style="109" customWidth="1"/>
    <col min="3312" max="3312" width="11.7109375" style="109" customWidth="1"/>
    <col min="3313" max="3313" width="11.28515625" style="109" bestFit="1" customWidth="1"/>
    <col min="3314" max="3314" width="9.140625" style="109"/>
    <col min="3315" max="3315" width="10.140625" style="109" bestFit="1" customWidth="1"/>
    <col min="3316" max="3564" width="9.140625" style="109"/>
    <col min="3565" max="3565" width="5" style="109" bestFit="1" customWidth="1"/>
    <col min="3566" max="3566" width="68" style="109" bestFit="1" customWidth="1"/>
    <col min="3567" max="3567" width="13.85546875" style="109" customWidth="1"/>
    <col min="3568" max="3568" width="11.7109375" style="109" customWidth="1"/>
    <col min="3569" max="3569" width="11.28515625" style="109" bestFit="1" customWidth="1"/>
    <col min="3570" max="3570" width="9.140625" style="109"/>
    <col min="3571" max="3571" width="10.140625" style="109" bestFit="1" customWidth="1"/>
    <col min="3572" max="3820" width="9.140625" style="109"/>
    <col min="3821" max="3821" width="5" style="109" bestFit="1" customWidth="1"/>
    <col min="3822" max="3822" width="68" style="109" bestFit="1" customWidth="1"/>
    <col min="3823" max="3823" width="13.85546875" style="109" customWidth="1"/>
    <col min="3824" max="3824" width="11.7109375" style="109" customWidth="1"/>
    <col min="3825" max="3825" width="11.28515625" style="109" bestFit="1" customWidth="1"/>
    <col min="3826" max="3826" width="9.140625" style="109"/>
    <col min="3827" max="3827" width="10.140625" style="109" bestFit="1" customWidth="1"/>
    <col min="3828" max="4076" width="9.140625" style="109"/>
    <col min="4077" max="4077" width="5" style="109" bestFit="1" customWidth="1"/>
    <col min="4078" max="4078" width="68" style="109" bestFit="1" customWidth="1"/>
    <col min="4079" max="4079" width="13.85546875" style="109" customWidth="1"/>
    <col min="4080" max="4080" width="11.7109375" style="109" customWidth="1"/>
    <col min="4081" max="4081" width="11.28515625" style="109" bestFit="1" customWidth="1"/>
    <col min="4082" max="4082" width="9.140625" style="109"/>
    <col min="4083" max="4083" width="10.140625" style="109" bestFit="1" customWidth="1"/>
    <col min="4084" max="4332" width="9.140625" style="109"/>
    <col min="4333" max="4333" width="5" style="109" bestFit="1" customWidth="1"/>
    <col min="4334" max="4334" width="68" style="109" bestFit="1" customWidth="1"/>
    <col min="4335" max="4335" width="13.85546875" style="109" customWidth="1"/>
    <col min="4336" max="4336" width="11.7109375" style="109" customWidth="1"/>
    <col min="4337" max="4337" width="11.28515625" style="109" bestFit="1" customWidth="1"/>
    <col min="4338" max="4338" width="9.140625" style="109"/>
    <col min="4339" max="4339" width="10.140625" style="109" bestFit="1" customWidth="1"/>
    <col min="4340" max="4588" width="9.140625" style="109"/>
    <col min="4589" max="4589" width="5" style="109" bestFit="1" customWidth="1"/>
    <col min="4590" max="4590" width="68" style="109" bestFit="1" customWidth="1"/>
    <col min="4591" max="4591" width="13.85546875" style="109" customWidth="1"/>
    <col min="4592" max="4592" width="11.7109375" style="109" customWidth="1"/>
    <col min="4593" max="4593" width="11.28515625" style="109" bestFit="1" customWidth="1"/>
    <col min="4594" max="4594" width="9.140625" style="109"/>
    <col min="4595" max="4595" width="10.140625" style="109" bestFit="1" customWidth="1"/>
    <col min="4596" max="4844" width="9.140625" style="109"/>
    <col min="4845" max="4845" width="5" style="109" bestFit="1" customWidth="1"/>
    <col min="4846" max="4846" width="68" style="109" bestFit="1" customWidth="1"/>
    <col min="4847" max="4847" width="13.85546875" style="109" customWidth="1"/>
    <col min="4848" max="4848" width="11.7109375" style="109" customWidth="1"/>
    <col min="4849" max="4849" width="11.28515625" style="109" bestFit="1" customWidth="1"/>
    <col min="4850" max="4850" width="9.140625" style="109"/>
    <col min="4851" max="4851" width="10.140625" style="109" bestFit="1" customWidth="1"/>
    <col min="4852" max="5100" width="9.140625" style="109"/>
    <col min="5101" max="5101" width="5" style="109" bestFit="1" customWidth="1"/>
    <col min="5102" max="5102" width="68" style="109" bestFit="1" customWidth="1"/>
    <col min="5103" max="5103" width="13.85546875" style="109" customWidth="1"/>
    <col min="5104" max="5104" width="11.7109375" style="109" customWidth="1"/>
    <col min="5105" max="5105" width="11.28515625" style="109" bestFit="1" customWidth="1"/>
    <col min="5106" max="5106" width="9.140625" style="109"/>
    <col min="5107" max="5107" width="10.140625" style="109" bestFit="1" customWidth="1"/>
    <col min="5108" max="5356" width="9.140625" style="109"/>
    <col min="5357" max="5357" width="5" style="109" bestFit="1" customWidth="1"/>
    <col min="5358" max="5358" width="68" style="109" bestFit="1" customWidth="1"/>
    <col min="5359" max="5359" width="13.85546875" style="109" customWidth="1"/>
    <col min="5360" max="5360" width="11.7109375" style="109" customWidth="1"/>
    <col min="5361" max="5361" width="11.28515625" style="109" bestFit="1" customWidth="1"/>
    <col min="5362" max="5362" width="9.140625" style="109"/>
    <col min="5363" max="5363" width="10.140625" style="109" bestFit="1" customWidth="1"/>
    <col min="5364" max="5612" width="9.140625" style="109"/>
    <col min="5613" max="5613" width="5" style="109" bestFit="1" customWidth="1"/>
    <col min="5614" max="5614" width="68" style="109" bestFit="1" customWidth="1"/>
    <col min="5615" max="5615" width="13.85546875" style="109" customWidth="1"/>
    <col min="5616" max="5616" width="11.7109375" style="109" customWidth="1"/>
    <col min="5617" max="5617" width="11.28515625" style="109" bestFit="1" customWidth="1"/>
    <col min="5618" max="5618" width="9.140625" style="109"/>
    <col min="5619" max="5619" width="10.140625" style="109" bestFit="1" customWidth="1"/>
    <col min="5620" max="5868" width="9.140625" style="109"/>
    <col min="5869" max="5869" width="5" style="109" bestFit="1" customWidth="1"/>
    <col min="5870" max="5870" width="68" style="109" bestFit="1" customWidth="1"/>
    <col min="5871" max="5871" width="13.85546875" style="109" customWidth="1"/>
    <col min="5872" max="5872" width="11.7109375" style="109" customWidth="1"/>
    <col min="5873" max="5873" width="11.28515625" style="109" bestFit="1" customWidth="1"/>
    <col min="5874" max="5874" width="9.140625" style="109"/>
    <col min="5875" max="5875" width="10.140625" style="109" bestFit="1" customWidth="1"/>
    <col min="5876" max="6124" width="9.140625" style="109"/>
    <col min="6125" max="6125" width="5" style="109" bestFit="1" customWidth="1"/>
    <col min="6126" max="6126" width="68" style="109" bestFit="1" customWidth="1"/>
    <col min="6127" max="6127" width="13.85546875" style="109" customWidth="1"/>
    <col min="6128" max="6128" width="11.7109375" style="109" customWidth="1"/>
    <col min="6129" max="6129" width="11.28515625" style="109" bestFit="1" customWidth="1"/>
    <col min="6130" max="6130" width="9.140625" style="109"/>
    <col min="6131" max="6131" width="10.140625" style="109" bestFit="1" customWidth="1"/>
    <col min="6132" max="6380" width="9.140625" style="109"/>
    <col min="6381" max="6381" width="5" style="109" bestFit="1" customWidth="1"/>
    <col min="6382" max="6382" width="68" style="109" bestFit="1" customWidth="1"/>
    <col min="6383" max="6383" width="13.85546875" style="109" customWidth="1"/>
    <col min="6384" max="6384" width="11.7109375" style="109" customWidth="1"/>
    <col min="6385" max="6385" width="11.28515625" style="109" bestFit="1" customWidth="1"/>
    <col min="6386" max="6386" width="9.140625" style="109"/>
    <col min="6387" max="6387" width="10.140625" style="109" bestFit="1" customWidth="1"/>
    <col min="6388" max="6636" width="9.140625" style="109"/>
    <col min="6637" max="6637" width="5" style="109" bestFit="1" customWidth="1"/>
    <col min="6638" max="6638" width="68" style="109" bestFit="1" customWidth="1"/>
    <col min="6639" max="6639" width="13.85546875" style="109" customWidth="1"/>
    <col min="6640" max="6640" width="11.7109375" style="109" customWidth="1"/>
    <col min="6641" max="6641" width="11.28515625" style="109" bestFit="1" customWidth="1"/>
    <col min="6642" max="6642" width="9.140625" style="109"/>
    <col min="6643" max="6643" width="10.140625" style="109" bestFit="1" customWidth="1"/>
    <col min="6644" max="6892" width="9.140625" style="109"/>
    <col min="6893" max="6893" width="5" style="109" bestFit="1" customWidth="1"/>
    <col min="6894" max="6894" width="68" style="109" bestFit="1" customWidth="1"/>
    <col min="6895" max="6895" width="13.85546875" style="109" customWidth="1"/>
    <col min="6896" max="6896" width="11.7109375" style="109" customWidth="1"/>
    <col min="6897" max="6897" width="11.28515625" style="109" bestFit="1" customWidth="1"/>
    <col min="6898" max="6898" width="9.140625" style="109"/>
    <col min="6899" max="6899" width="10.140625" style="109" bestFit="1" customWidth="1"/>
    <col min="6900" max="7148" width="9.140625" style="109"/>
    <col min="7149" max="7149" width="5" style="109" bestFit="1" customWidth="1"/>
    <col min="7150" max="7150" width="68" style="109" bestFit="1" customWidth="1"/>
    <col min="7151" max="7151" width="13.85546875" style="109" customWidth="1"/>
    <col min="7152" max="7152" width="11.7109375" style="109" customWidth="1"/>
    <col min="7153" max="7153" width="11.28515625" style="109" bestFit="1" customWidth="1"/>
    <col min="7154" max="7154" width="9.140625" style="109"/>
    <col min="7155" max="7155" width="10.140625" style="109" bestFit="1" customWidth="1"/>
    <col min="7156" max="7404" width="9.140625" style="109"/>
    <col min="7405" max="7405" width="5" style="109" bestFit="1" customWidth="1"/>
    <col min="7406" max="7406" width="68" style="109" bestFit="1" customWidth="1"/>
    <col min="7407" max="7407" width="13.85546875" style="109" customWidth="1"/>
    <col min="7408" max="7408" width="11.7109375" style="109" customWidth="1"/>
    <col min="7409" max="7409" width="11.28515625" style="109" bestFit="1" customWidth="1"/>
    <col min="7410" max="7410" width="9.140625" style="109"/>
    <col min="7411" max="7411" width="10.140625" style="109" bestFit="1" customWidth="1"/>
    <col min="7412" max="7660" width="9.140625" style="109"/>
    <col min="7661" max="7661" width="5" style="109" bestFit="1" customWidth="1"/>
    <col min="7662" max="7662" width="68" style="109" bestFit="1" customWidth="1"/>
    <col min="7663" max="7663" width="13.85546875" style="109" customWidth="1"/>
    <col min="7664" max="7664" width="11.7109375" style="109" customWidth="1"/>
    <col min="7665" max="7665" width="11.28515625" style="109" bestFit="1" customWidth="1"/>
    <col min="7666" max="7666" width="9.140625" style="109"/>
    <col min="7667" max="7667" width="10.140625" style="109" bestFit="1" customWidth="1"/>
    <col min="7668" max="7916" width="9.140625" style="109"/>
    <col min="7917" max="7917" width="5" style="109" bestFit="1" customWidth="1"/>
    <col min="7918" max="7918" width="68" style="109" bestFit="1" customWidth="1"/>
    <col min="7919" max="7919" width="13.85546875" style="109" customWidth="1"/>
    <col min="7920" max="7920" width="11.7109375" style="109" customWidth="1"/>
    <col min="7921" max="7921" width="11.28515625" style="109" bestFit="1" customWidth="1"/>
    <col min="7922" max="7922" width="9.140625" style="109"/>
    <col min="7923" max="7923" width="10.140625" style="109" bestFit="1" customWidth="1"/>
    <col min="7924" max="8172" width="9.140625" style="109"/>
    <col min="8173" max="8173" width="5" style="109" bestFit="1" customWidth="1"/>
    <col min="8174" max="8174" width="68" style="109" bestFit="1" customWidth="1"/>
    <col min="8175" max="8175" width="13.85546875" style="109" customWidth="1"/>
    <col min="8176" max="8176" width="11.7109375" style="109" customWidth="1"/>
    <col min="8177" max="8177" width="11.28515625" style="109" bestFit="1" customWidth="1"/>
    <col min="8178" max="8178" width="9.140625" style="109"/>
    <col min="8179" max="8179" width="10.140625" style="109" bestFit="1" customWidth="1"/>
    <col min="8180" max="8428" width="9.140625" style="109"/>
    <col min="8429" max="8429" width="5" style="109" bestFit="1" customWidth="1"/>
    <col min="8430" max="8430" width="68" style="109" bestFit="1" customWidth="1"/>
    <col min="8431" max="8431" width="13.85546875" style="109" customWidth="1"/>
    <col min="8432" max="8432" width="11.7109375" style="109" customWidth="1"/>
    <col min="8433" max="8433" width="11.28515625" style="109" bestFit="1" customWidth="1"/>
    <col min="8434" max="8434" width="9.140625" style="109"/>
    <col min="8435" max="8435" width="10.140625" style="109" bestFit="1" customWidth="1"/>
    <col min="8436" max="8684" width="9.140625" style="109"/>
    <col min="8685" max="8685" width="5" style="109" bestFit="1" customWidth="1"/>
    <col min="8686" max="8686" width="68" style="109" bestFit="1" customWidth="1"/>
    <col min="8687" max="8687" width="13.85546875" style="109" customWidth="1"/>
    <col min="8688" max="8688" width="11.7109375" style="109" customWidth="1"/>
    <col min="8689" max="8689" width="11.28515625" style="109" bestFit="1" customWidth="1"/>
    <col min="8690" max="8690" width="9.140625" style="109"/>
    <col min="8691" max="8691" width="10.140625" style="109" bestFit="1" customWidth="1"/>
    <col min="8692" max="8940" width="9.140625" style="109"/>
    <col min="8941" max="8941" width="5" style="109" bestFit="1" customWidth="1"/>
    <col min="8942" max="8942" width="68" style="109" bestFit="1" customWidth="1"/>
    <col min="8943" max="8943" width="13.85546875" style="109" customWidth="1"/>
    <col min="8944" max="8944" width="11.7109375" style="109" customWidth="1"/>
    <col min="8945" max="8945" width="11.28515625" style="109" bestFit="1" customWidth="1"/>
    <col min="8946" max="8946" width="9.140625" style="109"/>
    <col min="8947" max="8947" width="10.140625" style="109" bestFit="1" customWidth="1"/>
    <col min="8948" max="9196" width="9.140625" style="109"/>
    <col min="9197" max="9197" width="5" style="109" bestFit="1" customWidth="1"/>
    <col min="9198" max="9198" width="68" style="109" bestFit="1" customWidth="1"/>
    <col min="9199" max="9199" width="13.85546875" style="109" customWidth="1"/>
    <col min="9200" max="9200" width="11.7109375" style="109" customWidth="1"/>
    <col min="9201" max="9201" width="11.28515625" style="109" bestFit="1" customWidth="1"/>
    <col min="9202" max="9202" width="9.140625" style="109"/>
    <col min="9203" max="9203" width="10.140625" style="109" bestFit="1" customWidth="1"/>
    <col min="9204" max="9452" width="9.140625" style="109"/>
    <col min="9453" max="9453" width="5" style="109" bestFit="1" customWidth="1"/>
    <col min="9454" max="9454" width="68" style="109" bestFit="1" customWidth="1"/>
    <col min="9455" max="9455" width="13.85546875" style="109" customWidth="1"/>
    <col min="9456" max="9456" width="11.7109375" style="109" customWidth="1"/>
    <col min="9457" max="9457" width="11.28515625" style="109" bestFit="1" customWidth="1"/>
    <col min="9458" max="9458" width="9.140625" style="109"/>
    <col min="9459" max="9459" width="10.140625" style="109" bestFit="1" customWidth="1"/>
    <col min="9460" max="9708" width="9.140625" style="109"/>
    <col min="9709" max="9709" width="5" style="109" bestFit="1" customWidth="1"/>
    <col min="9710" max="9710" width="68" style="109" bestFit="1" customWidth="1"/>
    <col min="9711" max="9711" width="13.85546875" style="109" customWidth="1"/>
    <col min="9712" max="9712" width="11.7109375" style="109" customWidth="1"/>
    <col min="9713" max="9713" width="11.28515625" style="109" bestFit="1" customWidth="1"/>
    <col min="9714" max="9714" width="9.140625" style="109"/>
    <col min="9715" max="9715" width="10.140625" style="109" bestFit="1" customWidth="1"/>
    <col min="9716" max="9964" width="9.140625" style="109"/>
    <col min="9965" max="9965" width="5" style="109" bestFit="1" customWidth="1"/>
    <col min="9966" max="9966" width="68" style="109" bestFit="1" customWidth="1"/>
    <col min="9967" max="9967" width="13.85546875" style="109" customWidth="1"/>
    <col min="9968" max="9968" width="11.7109375" style="109" customWidth="1"/>
    <col min="9969" max="9969" width="11.28515625" style="109" bestFit="1" customWidth="1"/>
    <col min="9970" max="9970" width="9.140625" style="109"/>
    <col min="9971" max="9971" width="10.140625" style="109" bestFit="1" customWidth="1"/>
    <col min="9972" max="10220" width="9.140625" style="109"/>
    <col min="10221" max="10221" width="5" style="109" bestFit="1" customWidth="1"/>
    <col min="10222" max="10222" width="68" style="109" bestFit="1" customWidth="1"/>
    <col min="10223" max="10223" width="13.85546875" style="109" customWidth="1"/>
    <col min="10224" max="10224" width="11.7109375" style="109" customWidth="1"/>
    <col min="10225" max="10225" width="11.28515625" style="109" bestFit="1" customWidth="1"/>
    <col min="10226" max="10226" width="9.140625" style="109"/>
    <col min="10227" max="10227" width="10.140625" style="109" bestFit="1" customWidth="1"/>
    <col min="10228" max="10476" width="9.140625" style="109"/>
    <col min="10477" max="10477" width="5" style="109" bestFit="1" customWidth="1"/>
    <col min="10478" max="10478" width="68" style="109" bestFit="1" customWidth="1"/>
    <col min="10479" max="10479" width="13.85546875" style="109" customWidth="1"/>
    <col min="10480" max="10480" width="11.7109375" style="109" customWidth="1"/>
    <col min="10481" max="10481" width="11.28515625" style="109" bestFit="1" customWidth="1"/>
    <col min="10482" max="10482" width="9.140625" style="109"/>
    <col min="10483" max="10483" width="10.140625" style="109" bestFit="1" customWidth="1"/>
    <col min="10484" max="10732" width="9.140625" style="109"/>
    <col min="10733" max="10733" width="5" style="109" bestFit="1" customWidth="1"/>
    <col min="10734" max="10734" width="68" style="109" bestFit="1" customWidth="1"/>
    <col min="10735" max="10735" width="13.85546875" style="109" customWidth="1"/>
    <col min="10736" max="10736" width="11.7109375" style="109" customWidth="1"/>
    <col min="10737" max="10737" width="11.28515625" style="109" bestFit="1" customWidth="1"/>
    <col min="10738" max="10738" width="9.140625" style="109"/>
    <col min="10739" max="10739" width="10.140625" style="109" bestFit="1" customWidth="1"/>
    <col min="10740" max="10988" width="9.140625" style="109"/>
    <col min="10989" max="10989" width="5" style="109" bestFit="1" customWidth="1"/>
    <col min="10990" max="10990" width="68" style="109" bestFit="1" customWidth="1"/>
    <col min="10991" max="10991" width="13.85546875" style="109" customWidth="1"/>
    <col min="10992" max="10992" width="11.7109375" style="109" customWidth="1"/>
    <col min="10993" max="10993" width="11.28515625" style="109" bestFit="1" customWidth="1"/>
    <col min="10994" max="10994" width="9.140625" style="109"/>
    <col min="10995" max="10995" width="10.140625" style="109" bestFit="1" customWidth="1"/>
    <col min="10996" max="11244" width="9.140625" style="109"/>
    <col min="11245" max="11245" width="5" style="109" bestFit="1" customWidth="1"/>
    <col min="11246" max="11246" width="68" style="109" bestFit="1" customWidth="1"/>
    <col min="11247" max="11247" width="13.85546875" style="109" customWidth="1"/>
    <col min="11248" max="11248" width="11.7109375" style="109" customWidth="1"/>
    <col min="11249" max="11249" width="11.28515625" style="109" bestFit="1" customWidth="1"/>
    <col min="11250" max="11250" width="9.140625" style="109"/>
    <col min="11251" max="11251" width="10.140625" style="109" bestFit="1" customWidth="1"/>
    <col min="11252" max="11500" width="9.140625" style="109"/>
    <col min="11501" max="11501" width="5" style="109" bestFit="1" customWidth="1"/>
    <col min="11502" max="11502" width="68" style="109" bestFit="1" customWidth="1"/>
    <col min="11503" max="11503" width="13.85546875" style="109" customWidth="1"/>
    <col min="11504" max="11504" width="11.7109375" style="109" customWidth="1"/>
    <col min="11505" max="11505" width="11.28515625" style="109" bestFit="1" customWidth="1"/>
    <col min="11506" max="11506" width="9.140625" style="109"/>
    <col min="11507" max="11507" width="10.140625" style="109" bestFit="1" customWidth="1"/>
    <col min="11508" max="11756" width="9.140625" style="109"/>
    <col min="11757" max="11757" width="5" style="109" bestFit="1" customWidth="1"/>
    <col min="11758" max="11758" width="68" style="109" bestFit="1" customWidth="1"/>
    <col min="11759" max="11759" width="13.85546875" style="109" customWidth="1"/>
    <col min="11760" max="11760" width="11.7109375" style="109" customWidth="1"/>
    <col min="11761" max="11761" width="11.28515625" style="109" bestFit="1" customWidth="1"/>
    <col min="11762" max="11762" width="9.140625" style="109"/>
    <col min="11763" max="11763" width="10.140625" style="109" bestFit="1" customWidth="1"/>
    <col min="11764" max="12012" width="9.140625" style="109"/>
    <col min="12013" max="12013" width="5" style="109" bestFit="1" customWidth="1"/>
    <col min="12014" max="12014" width="68" style="109" bestFit="1" customWidth="1"/>
    <col min="12015" max="12015" width="13.85546875" style="109" customWidth="1"/>
    <col min="12016" max="12016" width="11.7109375" style="109" customWidth="1"/>
    <col min="12017" max="12017" width="11.28515625" style="109" bestFit="1" customWidth="1"/>
    <col min="12018" max="12018" width="9.140625" style="109"/>
    <col min="12019" max="12019" width="10.140625" style="109" bestFit="1" customWidth="1"/>
    <col min="12020" max="12268" width="9.140625" style="109"/>
    <col min="12269" max="12269" width="5" style="109" bestFit="1" customWidth="1"/>
    <col min="12270" max="12270" width="68" style="109" bestFit="1" customWidth="1"/>
    <col min="12271" max="12271" width="13.85546875" style="109" customWidth="1"/>
    <col min="12272" max="12272" width="11.7109375" style="109" customWidth="1"/>
    <col min="12273" max="12273" width="11.28515625" style="109" bestFit="1" customWidth="1"/>
    <col min="12274" max="12274" width="9.140625" style="109"/>
    <col min="12275" max="12275" width="10.140625" style="109" bestFit="1" customWidth="1"/>
    <col min="12276" max="12524" width="9.140625" style="109"/>
    <col min="12525" max="12525" width="5" style="109" bestFit="1" customWidth="1"/>
    <col min="12526" max="12526" width="68" style="109" bestFit="1" customWidth="1"/>
    <col min="12527" max="12527" width="13.85546875" style="109" customWidth="1"/>
    <col min="12528" max="12528" width="11.7109375" style="109" customWidth="1"/>
    <col min="12529" max="12529" width="11.28515625" style="109" bestFit="1" customWidth="1"/>
    <col min="12530" max="12530" width="9.140625" style="109"/>
    <col min="12531" max="12531" width="10.140625" style="109" bestFit="1" customWidth="1"/>
    <col min="12532" max="12780" width="9.140625" style="109"/>
    <col min="12781" max="12781" width="5" style="109" bestFit="1" customWidth="1"/>
    <col min="12782" max="12782" width="68" style="109" bestFit="1" customWidth="1"/>
    <col min="12783" max="12783" width="13.85546875" style="109" customWidth="1"/>
    <col min="12784" max="12784" width="11.7109375" style="109" customWidth="1"/>
    <col min="12785" max="12785" width="11.28515625" style="109" bestFit="1" customWidth="1"/>
    <col min="12786" max="12786" width="9.140625" style="109"/>
    <col min="12787" max="12787" width="10.140625" style="109" bestFit="1" customWidth="1"/>
    <col min="12788" max="13036" width="9.140625" style="109"/>
    <col min="13037" max="13037" width="5" style="109" bestFit="1" customWidth="1"/>
    <col min="13038" max="13038" width="68" style="109" bestFit="1" customWidth="1"/>
    <col min="13039" max="13039" width="13.85546875" style="109" customWidth="1"/>
    <col min="13040" max="13040" width="11.7109375" style="109" customWidth="1"/>
    <col min="13041" max="13041" width="11.28515625" style="109" bestFit="1" customWidth="1"/>
    <col min="13042" max="13042" width="9.140625" style="109"/>
    <col min="13043" max="13043" width="10.140625" style="109" bestFit="1" customWidth="1"/>
    <col min="13044" max="13292" width="9.140625" style="109"/>
    <col min="13293" max="13293" width="5" style="109" bestFit="1" customWidth="1"/>
    <col min="13294" max="13294" width="68" style="109" bestFit="1" customWidth="1"/>
    <col min="13295" max="13295" width="13.85546875" style="109" customWidth="1"/>
    <col min="13296" max="13296" width="11.7109375" style="109" customWidth="1"/>
    <col min="13297" max="13297" width="11.28515625" style="109" bestFit="1" customWidth="1"/>
    <col min="13298" max="13298" width="9.140625" style="109"/>
    <col min="13299" max="13299" width="10.140625" style="109" bestFit="1" customWidth="1"/>
    <col min="13300" max="13548" width="9.140625" style="109"/>
    <col min="13549" max="13549" width="5" style="109" bestFit="1" customWidth="1"/>
    <col min="13550" max="13550" width="68" style="109" bestFit="1" customWidth="1"/>
    <col min="13551" max="13551" width="13.85546875" style="109" customWidth="1"/>
    <col min="13552" max="13552" width="11.7109375" style="109" customWidth="1"/>
    <col min="13553" max="13553" width="11.28515625" style="109" bestFit="1" customWidth="1"/>
    <col min="13554" max="13554" width="9.140625" style="109"/>
    <col min="13555" max="13555" width="10.140625" style="109" bestFit="1" customWidth="1"/>
    <col min="13556" max="13804" width="9.140625" style="109"/>
    <col min="13805" max="13805" width="5" style="109" bestFit="1" customWidth="1"/>
    <col min="13806" max="13806" width="68" style="109" bestFit="1" customWidth="1"/>
    <col min="13807" max="13807" width="13.85546875" style="109" customWidth="1"/>
    <col min="13808" max="13808" width="11.7109375" style="109" customWidth="1"/>
    <col min="13809" max="13809" width="11.28515625" style="109" bestFit="1" customWidth="1"/>
    <col min="13810" max="13810" width="9.140625" style="109"/>
    <col min="13811" max="13811" width="10.140625" style="109" bestFit="1" customWidth="1"/>
    <col min="13812" max="14060" width="9.140625" style="109"/>
    <col min="14061" max="14061" width="5" style="109" bestFit="1" customWidth="1"/>
    <col min="14062" max="14062" width="68" style="109" bestFit="1" customWidth="1"/>
    <col min="14063" max="14063" width="13.85546875" style="109" customWidth="1"/>
    <col min="14064" max="14064" width="11.7109375" style="109" customWidth="1"/>
    <col min="14065" max="14065" width="11.28515625" style="109" bestFit="1" customWidth="1"/>
    <col min="14066" max="14066" width="9.140625" style="109"/>
    <col min="14067" max="14067" width="10.140625" style="109" bestFit="1" customWidth="1"/>
    <col min="14068" max="14316" width="9.140625" style="109"/>
    <col min="14317" max="14317" width="5" style="109" bestFit="1" customWidth="1"/>
    <col min="14318" max="14318" width="68" style="109" bestFit="1" customWidth="1"/>
    <col min="14319" max="14319" width="13.85546875" style="109" customWidth="1"/>
    <col min="14320" max="14320" width="11.7109375" style="109" customWidth="1"/>
    <col min="14321" max="14321" width="11.28515625" style="109" bestFit="1" customWidth="1"/>
    <col min="14322" max="14322" width="9.140625" style="109"/>
    <col min="14323" max="14323" width="10.140625" style="109" bestFit="1" customWidth="1"/>
    <col min="14324" max="14572" width="9.140625" style="109"/>
    <col min="14573" max="14573" width="5" style="109" bestFit="1" customWidth="1"/>
    <col min="14574" max="14574" width="68" style="109" bestFit="1" customWidth="1"/>
    <col min="14575" max="14575" width="13.85546875" style="109" customWidth="1"/>
    <col min="14576" max="14576" width="11.7109375" style="109" customWidth="1"/>
    <col min="14577" max="14577" width="11.28515625" style="109" bestFit="1" customWidth="1"/>
    <col min="14578" max="14578" width="9.140625" style="109"/>
    <col min="14579" max="14579" width="10.140625" style="109" bestFit="1" customWidth="1"/>
    <col min="14580" max="14828" width="9.140625" style="109"/>
    <col min="14829" max="14829" width="5" style="109" bestFit="1" customWidth="1"/>
    <col min="14830" max="14830" width="68" style="109" bestFit="1" customWidth="1"/>
    <col min="14831" max="14831" width="13.85546875" style="109" customWidth="1"/>
    <col min="14832" max="14832" width="11.7109375" style="109" customWidth="1"/>
    <col min="14833" max="14833" width="11.28515625" style="109" bestFit="1" customWidth="1"/>
    <col min="14834" max="14834" width="9.140625" style="109"/>
    <col min="14835" max="14835" width="10.140625" style="109" bestFit="1" customWidth="1"/>
    <col min="14836" max="15084" width="9.140625" style="109"/>
    <col min="15085" max="15085" width="5" style="109" bestFit="1" customWidth="1"/>
    <col min="15086" max="15086" width="68" style="109" bestFit="1" customWidth="1"/>
    <col min="15087" max="15087" width="13.85546875" style="109" customWidth="1"/>
    <col min="15088" max="15088" width="11.7109375" style="109" customWidth="1"/>
    <col min="15089" max="15089" width="11.28515625" style="109" bestFit="1" customWidth="1"/>
    <col min="15090" max="15090" width="9.140625" style="109"/>
    <col min="15091" max="15091" width="10.140625" style="109" bestFit="1" customWidth="1"/>
    <col min="15092" max="15340" width="9.140625" style="109"/>
    <col min="15341" max="15341" width="5" style="109" bestFit="1" customWidth="1"/>
    <col min="15342" max="15342" width="68" style="109" bestFit="1" customWidth="1"/>
    <col min="15343" max="15343" width="13.85546875" style="109" customWidth="1"/>
    <col min="15344" max="15344" width="11.7109375" style="109" customWidth="1"/>
    <col min="15345" max="15345" width="11.28515625" style="109" bestFit="1" customWidth="1"/>
    <col min="15346" max="15346" width="9.140625" style="109"/>
    <col min="15347" max="15347" width="10.140625" style="109" bestFit="1" customWidth="1"/>
    <col min="15348" max="15596" width="9.140625" style="109"/>
    <col min="15597" max="15597" width="5" style="109" bestFit="1" customWidth="1"/>
    <col min="15598" max="15598" width="68" style="109" bestFit="1" customWidth="1"/>
    <col min="15599" max="15599" width="13.85546875" style="109" customWidth="1"/>
    <col min="15600" max="15600" width="11.7109375" style="109" customWidth="1"/>
    <col min="15601" max="15601" width="11.28515625" style="109" bestFit="1" customWidth="1"/>
    <col min="15602" max="15602" width="9.140625" style="109"/>
    <col min="15603" max="15603" width="10.140625" style="109" bestFit="1" customWidth="1"/>
    <col min="15604" max="16384" width="9.140625" style="109"/>
  </cols>
  <sheetData>
    <row r="1" spans="1:2" ht="18.75" customHeight="1" x14ac:dyDescent="0.3">
      <c r="A1" s="152" t="s">
        <v>122</v>
      </c>
      <c r="B1" s="152"/>
    </row>
    <row r="2" spans="1:2" x14ac:dyDescent="0.3">
      <c r="A2" s="152" t="s">
        <v>13</v>
      </c>
      <c r="B2" s="152"/>
    </row>
    <row r="3" spans="1:2" x14ac:dyDescent="0.3">
      <c r="A3" s="152" t="s">
        <v>84</v>
      </c>
      <c r="B3" s="152"/>
    </row>
    <row r="4" spans="1:2" ht="17.25" customHeight="1" thickBot="1" x14ac:dyDescent="0.35">
      <c r="A4" s="110"/>
      <c r="B4" s="111"/>
    </row>
    <row r="5" spans="1:2" ht="17.25" customHeight="1" thickTop="1" x14ac:dyDescent="0.3">
      <c r="A5" s="153" t="s">
        <v>85</v>
      </c>
      <c r="B5" s="155" t="s">
        <v>102</v>
      </c>
    </row>
    <row r="6" spans="1:2" ht="18" thickBot="1" x14ac:dyDescent="0.35">
      <c r="A6" s="154"/>
      <c r="B6" s="156"/>
    </row>
    <row r="7" spans="1:2" ht="18" thickTop="1" x14ac:dyDescent="0.3">
      <c r="A7" s="112" t="s">
        <v>86</v>
      </c>
      <c r="B7" s="113">
        <v>773265</v>
      </c>
    </row>
    <row r="8" spans="1:2" ht="18" thickBot="1" x14ac:dyDescent="0.35">
      <c r="A8" s="114" t="s">
        <v>87</v>
      </c>
      <c r="B8" s="144">
        <v>442500</v>
      </c>
    </row>
    <row r="9" spans="1:2" ht="18" thickTop="1" x14ac:dyDescent="0.3">
      <c r="A9" s="118" t="s">
        <v>19</v>
      </c>
      <c r="B9" s="116"/>
    </row>
    <row r="10" spans="1:2" ht="18" thickBot="1" x14ac:dyDescent="0.35">
      <c r="A10" s="119" t="s">
        <v>140</v>
      </c>
      <c r="B10" s="121">
        <v>10000</v>
      </c>
    </row>
    <row r="11" spans="1:2" ht="18" thickTop="1" x14ac:dyDescent="0.3">
      <c r="A11" s="118" t="s">
        <v>88</v>
      </c>
      <c r="B11" s="116"/>
    </row>
    <row r="12" spans="1:2" x14ac:dyDescent="0.3">
      <c r="A12" s="117" t="s">
        <v>89</v>
      </c>
      <c r="B12" s="121">
        <v>445200</v>
      </c>
    </row>
    <row r="13" spans="1:2" ht="18" thickBot="1" x14ac:dyDescent="0.35">
      <c r="A13" s="123" t="s">
        <v>139</v>
      </c>
      <c r="B13" s="143">
        <v>16700</v>
      </c>
    </row>
    <row r="14" spans="1:2" ht="18" thickTop="1" x14ac:dyDescent="0.3">
      <c r="A14" s="120" t="s">
        <v>90</v>
      </c>
      <c r="B14" s="116"/>
    </row>
    <row r="15" spans="1:2" x14ac:dyDescent="0.3">
      <c r="A15" s="119" t="s">
        <v>91</v>
      </c>
      <c r="B15" s="145">
        <v>17500</v>
      </c>
    </row>
    <row r="16" spans="1:2" x14ac:dyDescent="0.3">
      <c r="A16" s="119" t="s">
        <v>92</v>
      </c>
      <c r="B16" s="145">
        <v>360900</v>
      </c>
    </row>
    <row r="17" spans="1:2" x14ac:dyDescent="0.3">
      <c r="A17" s="119" t="s">
        <v>93</v>
      </c>
      <c r="B17" s="145">
        <v>124000</v>
      </c>
    </row>
    <row r="18" spans="1:2" ht="33.75" x14ac:dyDescent="0.3">
      <c r="A18" s="119" t="s">
        <v>103</v>
      </c>
      <c r="B18" s="145">
        <v>428200</v>
      </c>
    </row>
    <row r="19" spans="1:2" x14ac:dyDescent="0.3">
      <c r="A19" s="117" t="s">
        <v>94</v>
      </c>
      <c r="B19" s="145">
        <v>353200</v>
      </c>
    </row>
    <row r="20" spans="1:2" s="122" customFormat="1" ht="18" thickBot="1" x14ac:dyDescent="0.35">
      <c r="A20" s="141" t="s">
        <v>95</v>
      </c>
      <c r="B20" s="146">
        <v>945500</v>
      </c>
    </row>
    <row r="21" spans="1:2" s="122" customFormat="1" ht="18" hidden="1" thickBot="1" x14ac:dyDescent="0.35">
      <c r="A21" s="142" t="s">
        <v>125</v>
      </c>
      <c r="B21" s="115"/>
    </row>
    <row r="22" spans="1:2" ht="18" thickTop="1" x14ac:dyDescent="0.3">
      <c r="A22" s="120" t="s">
        <v>21</v>
      </c>
      <c r="B22" s="116"/>
    </row>
    <row r="23" spans="1:2" x14ac:dyDescent="0.3">
      <c r="A23" s="117" t="s">
        <v>96</v>
      </c>
      <c r="B23" s="121">
        <v>104600</v>
      </c>
    </row>
    <row r="24" spans="1:2" x14ac:dyDescent="0.3">
      <c r="A24" s="117" t="s">
        <v>135</v>
      </c>
      <c r="B24" s="121">
        <v>1000</v>
      </c>
    </row>
    <row r="25" spans="1:2" ht="18" thickBot="1" x14ac:dyDescent="0.35">
      <c r="A25" s="117" t="s">
        <v>134</v>
      </c>
      <c r="B25" s="121">
        <v>98866</v>
      </c>
    </row>
    <row r="26" spans="1:2" ht="18" thickTop="1" x14ac:dyDescent="0.3">
      <c r="A26" s="120" t="s">
        <v>97</v>
      </c>
      <c r="B26" s="116"/>
    </row>
    <row r="27" spans="1:2" x14ac:dyDescent="0.3">
      <c r="A27" s="124" t="s">
        <v>136</v>
      </c>
      <c r="B27" s="143">
        <v>1444500</v>
      </c>
    </row>
    <row r="28" spans="1:2" x14ac:dyDescent="0.3">
      <c r="A28" s="124" t="s">
        <v>137</v>
      </c>
      <c r="B28" s="143">
        <v>257030</v>
      </c>
    </row>
    <row r="29" spans="1:2" x14ac:dyDescent="0.3">
      <c r="A29" s="124" t="s">
        <v>138</v>
      </c>
      <c r="B29" s="143">
        <v>4000</v>
      </c>
    </row>
    <row r="30" spans="1:2" ht="18" thickBot="1" x14ac:dyDescent="0.35">
      <c r="A30" s="117" t="s">
        <v>98</v>
      </c>
      <c r="B30" s="145">
        <v>20500</v>
      </c>
    </row>
    <row r="31" spans="1:2" ht="18.75" thickTop="1" thickBot="1" x14ac:dyDescent="0.35">
      <c r="A31" s="125" t="s">
        <v>99</v>
      </c>
      <c r="B31" s="126">
        <v>60000</v>
      </c>
    </row>
    <row r="32" spans="1:2" ht="18.75" thickTop="1" thickBot="1" x14ac:dyDescent="0.35">
      <c r="A32" s="125" t="s">
        <v>100</v>
      </c>
      <c r="B32" s="126">
        <v>592947</v>
      </c>
    </row>
    <row r="33" spans="1:2" ht="18.75" thickTop="1" thickBot="1" x14ac:dyDescent="0.35">
      <c r="A33" s="125" t="s">
        <v>141</v>
      </c>
      <c r="B33" s="126">
        <v>2060700</v>
      </c>
    </row>
    <row r="34" spans="1:2" ht="18.75" thickTop="1" thickBot="1" x14ac:dyDescent="0.35">
      <c r="A34" s="125" t="s">
        <v>142</v>
      </c>
      <c r="B34" s="126">
        <v>395592</v>
      </c>
    </row>
    <row r="35" spans="1:2" ht="18.75" thickTop="1" thickBot="1" x14ac:dyDescent="0.35">
      <c r="A35" s="127" t="s">
        <v>115</v>
      </c>
      <c r="B35" s="128">
        <f>SUM(B7:B34)</f>
        <v>8956700</v>
      </c>
    </row>
    <row r="36" spans="1:2" ht="18" thickTop="1" x14ac:dyDescent="0.3"/>
    <row r="39" spans="1:2" x14ac:dyDescent="0.3">
      <c r="B39" s="130"/>
    </row>
  </sheetData>
  <mergeCells count="5">
    <mergeCell ref="A1:B1"/>
    <mergeCell ref="A2:B2"/>
    <mergeCell ref="A3:B3"/>
    <mergeCell ref="A5:A6"/>
    <mergeCell ref="B5:B6"/>
  </mergeCells>
  <pageMargins left="0.70866141732283472" right="0.51181102362204722" top="0.55118110236220474" bottom="0.55118110236220474" header="0.31496062992125984" footer="0.31496062992125984"/>
  <pageSetup paperSize="9" scale="9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79"/>
  <sheetViews>
    <sheetView tabSelected="1" workbookViewId="0">
      <selection activeCell="AB8" sqref="AB8"/>
    </sheetView>
  </sheetViews>
  <sheetFormatPr defaultRowHeight="12.75" x14ac:dyDescent="0.2"/>
  <cols>
    <col min="1" max="1" width="5.7109375" style="161" customWidth="1"/>
    <col min="2" max="2" width="47" style="161" customWidth="1"/>
    <col min="3" max="3" width="14.28515625" style="161" customWidth="1"/>
    <col min="4" max="4" width="11.140625" style="161" customWidth="1"/>
    <col min="5" max="5" width="10.140625" style="161" customWidth="1"/>
    <col min="6" max="6" width="9.85546875" style="161" customWidth="1"/>
    <col min="7" max="7" width="10.28515625" style="161" customWidth="1"/>
    <col min="8" max="8" width="12.42578125" style="161" hidden="1" customWidth="1"/>
    <col min="9" max="9" width="11.140625" style="161" hidden="1" customWidth="1"/>
    <col min="10" max="10" width="9.85546875" style="161" hidden="1" customWidth="1"/>
    <col min="11" max="11" width="10.140625" style="161" hidden="1" customWidth="1"/>
    <col min="12" max="12" width="10.140625" style="161" customWidth="1"/>
    <col min="13" max="13" width="10.140625" style="161" hidden="1" customWidth="1"/>
    <col min="14" max="14" width="11.7109375" style="161" customWidth="1"/>
    <col min="15" max="15" width="10.140625" style="161" bestFit="1" customWidth="1"/>
    <col min="16" max="256" width="9.140625" style="161"/>
    <col min="257" max="257" width="6.7109375" style="161" customWidth="1"/>
    <col min="258" max="258" width="76.28515625" style="161" customWidth="1"/>
    <col min="259" max="260" width="14.28515625" style="161" customWidth="1"/>
    <col min="261" max="261" width="12.28515625" style="161" customWidth="1"/>
    <col min="262" max="262" width="11.85546875" style="161" customWidth="1"/>
    <col min="263" max="263" width="12.5703125" style="161" customWidth="1"/>
    <col min="264" max="267" width="0" style="161" hidden="1" customWidth="1"/>
    <col min="268" max="268" width="10.140625" style="161" customWidth="1"/>
    <col min="269" max="269" width="0" style="161" hidden="1" customWidth="1"/>
    <col min="270" max="270" width="11.7109375" style="161" customWidth="1"/>
    <col min="271" max="512" width="9.140625" style="161"/>
    <col min="513" max="513" width="6.7109375" style="161" customWidth="1"/>
    <col min="514" max="514" width="76.28515625" style="161" customWidth="1"/>
    <col min="515" max="516" width="14.28515625" style="161" customWidth="1"/>
    <col min="517" max="517" width="12.28515625" style="161" customWidth="1"/>
    <col min="518" max="518" width="11.85546875" style="161" customWidth="1"/>
    <col min="519" max="519" width="12.5703125" style="161" customWidth="1"/>
    <col min="520" max="523" width="0" style="161" hidden="1" customWidth="1"/>
    <col min="524" max="524" width="10.140625" style="161" customWidth="1"/>
    <col min="525" max="525" width="0" style="161" hidden="1" customWidth="1"/>
    <col min="526" max="526" width="11.7109375" style="161" customWidth="1"/>
    <col min="527" max="768" width="9.140625" style="161"/>
    <col min="769" max="769" width="6.7109375" style="161" customWidth="1"/>
    <col min="770" max="770" width="76.28515625" style="161" customWidth="1"/>
    <col min="771" max="772" width="14.28515625" style="161" customWidth="1"/>
    <col min="773" max="773" width="12.28515625" style="161" customWidth="1"/>
    <col min="774" max="774" width="11.85546875" style="161" customWidth="1"/>
    <col min="775" max="775" width="12.5703125" style="161" customWidth="1"/>
    <col min="776" max="779" width="0" style="161" hidden="1" customWidth="1"/>
    <col min="780" max="780" width="10.140625" style="161" customWidth="1"/>
    <col min="781" max="781" width="0" style="161" hidden="1" customWidth="1"/>
    <col min="782" max="782" width="11.7109375" style="161" customWidth="1"/>
    <col min="783" max="1024" width="9.140625" style="161"/>
    <col min="1025" max="1025" width="6.7109375" style="161" customWidth="1"/>
    <col min="1026" max="1026" width="76.28515625" style="161" customWidth="1"/>
    <col min="1027" max="1028" width="14.28515625" style="161" customWidth="1"/>
    <col min="1029" max="1029" width="12.28515625" style="161" customWidth="1"/>
    <col min="1030" max="1030" width="11.85546875" style="161" customWidth="1"/>
    <col min="1031" max="1031" width="12.5703125" style="161" customWidth="1"/>
    <col min="1032" max="1035" width="0" style="161" hidden="1" customWidth="1"/>
    <col min="1036" max="1036" width="10.140625" style="161" customWidth="1"/>
    <col min="1037" max="1037" width="0" style="161" hidden="1" customWidth="1"/>
    <col min="1038" max="1038" width="11.7109375" style="161" customWidth="1"/>
    <col min="1039" max="1280" width="9.140625" style="161"/>
    <col min="1281" max="1281" width="6.7109375" style="161" customWidth="1"/>
    <col min="1282" max="1282" width="76.28515625" style="161" customWidth="1"/>
    <col min="1283" max="1284" width="14.28515625" style="161" customWidth="1"/>
    <col min="1285" max="1285" width="12.28515625" style="161" customWidth="1"/>
    <col min="1286" max="1286" width="11.85546875" style="161" customWidth="1"/>
    <col min="1287" max="1287" width="12.5703125" style="161" customWidth="1"/>
    <col min="1288" max="1291" width="0" style="161" hidden="1" customWidth="1"/>
    <col min="1292" max="1292" width="10.140625" style="161" customWidth="1"/>
    <col min="1293" max="1293" width="0" style="161" hidden="1" customWidth="1"/>
    <col min="1294" max="1294" width="11.7109375" style="161" customWidth="1"/>
    <col min="1295" max="1536" width="9.140625" style="161"/>
    <col min="1537" max="1537" width="6.7109375" style="161" customWidth="1"/>
    <col min="1538" max="1538" width="76.28515625" style="161" customWidth="1"/>
    <col min="1539" max="1540" width="14.28515625" style="161" customWidth="1"/>
    <col min="1541" max="1541" width="12.28515625" style="161" customWidth="1"/>
    <col min="1542" max="1542" width="11.85546875" style="161" customWidth="1"/>
    <col min="1543" max="1543" width="12.5703125" style="161" customWidth="1"/>
    <col min="1544" max="1547" width="0" style="161" hidden="1" customWidth="1"/>
    <col min="1548" max="1548" width="10.140625" style="161" customWidth="1"/>
    <col min="1549" max="1549" width="0" style="161" hidden="1" customWidth="1"/>
    <col min="1550" max="1550" width="11.7109375" style="161" customWidth="1"/>
    <col min="1551" max="1792" width="9.140625" style="161"/>
    <col min="1793" max="1793" width="6.7109375" style="161" customWidth="1"/>
    <col min="1794" max="1794" width="76.28515625" style="161" customWidth="1"/>
    <col min="1795" max="1796" width="14.28515625" style="161" customWidth="1"/>
    <col min="1797" max="1797" width="12.28515625" style="161" customWidth="1"/>
    <col min="1798" max="1798" width="11.85546875" style="161" customWidth="1"/>
    <col min="1799" max="1799" width="12.5703125" style="161" customWidth="1"/>
    <col min="1800" max="1803" width="0" style="161" hidden="1" customWidth="1"/>
    <col min="1804" max="1804" width="10.140625" style="161" customWidth="1"/>
    <col min="1805" max="1805" width="0" style="161" hidden="1" customWidth="1"/>
    <col min="1806" max="1806" width="11.7109375" style="161" customWidth="1"/>
    <col min="1807" max="2048" width="9.140625" style="161"/>
    <col min="2049" max="2049" width="6.7109375" style="161" customWidth="1"/>
    <col min="2050" max="2050" width="76.28515625" style="161" customWidth="1"/>
    <col min="2051" max="2052" width="14.28515625" style="161" customWidth="1"/>
    <col min="2053" max="2053" width="12.28515625" style="161" customWidth="1"/>
    <col min="2054" max="2054" width="11.85546875" style="161" customWidth="1"/>
    <col min="2055" max="2055" width="12.5703125" style="161" customWidth="1"/>
    <col min="2056" max="2059" width="0" style="161" hidden="1" customWidth="1"/>
    <col min="2060" max="2060" width="10.140625" style="161" customWidth="1"/>
    <col min="2061" max="2061" width="0" style="161" hidden="1" customWidth="1"/>
    <col min="2062" max="2062" width="11.7109375" style="161" customWidth="1"/>
    <col min="2063" max="2304" width="9.140625" style="161"/>
    <col min="2305" max="2305" width="6.7109375" style="161" customWidth="1"/>
    <col min="2306" max="2306" width="76.28515625" style="161" customWidth="1"/>
    <col min="2307" max="2308" width="14.28515625" style="161" customWidth="1"/>
    <col min="2309" max="2309" width="12.28515625" style="161" customWidth="1"/>
    <col min="2310" max="2310" width="11.85546875" style="161" customWidth="1"/>
    <col min="2311" max="2311" width="12.5703125" style="161" customWidth="1"/>
    <col min="2312" max="2315" width="0" style="161" hidden="1" customWidth="1"/>
    <col min="2316" max="2316" width="10.140625" style="161" customWidth="1"/>
    <col min="2317" max="2317" width="0" style="161" hidden="1" customWidth="1"/>
    <col min="2318" max="2318" width="11.7109375" style="161" customWidth="1"/>
    <col min="2319" max="2560" width="9.140625" style="161"/>
    <col min="2561" max="2561" width="6.7109375" style="161" customWidth="1"/>
    <col min="2562" max="2562" width="76.28515625" style="161" customWidth="1"/>
    <col min="2563" max="2564" width="14.28515625" style="161" customWidth="1"/>
    <col min="2565" max="2565" width="12.28515625" style="161" customWidth="1"/>
    <col min="2566" max="2566" width="11.85546875" style="161" customWidth="1"/>
    <col min="2567" max="2567" width="12.5703125" style="161" customWidth="1"/>
    <col min="2568" max="2571" width="0" style="161" hidden="1" customWidth="1"/>
    <col min="2572" max="2572" width="10.140625" style="161" customWidth="1"/>
    <col min="2573" max="2573" width="0" style="161" hidden="1" customWidth="1"/>
    <col min="2574" max="2574" width="11.7109375" style="161" customWidth="1"/>
    <col min="2575" max="2816" width="9.140625" style="161"/>
    <col min="2817" max="2817" width="6.7109375" style="161" customWidth="1"/>
    <col min="2818" max="2818" width="76.28515625" style="161" customWidth="1"/>
    <col min="2819" max="2820" width="14.28515625" style="161" customWidth="1"/>
    <col min="2821" max="2821" width="12.28515625" style="161" customWidth="1"/>
    <col min="2822" max="2822" width="11.85546875" style="161" customWidth="1"/>
    <col min="2823" max="2823" width="12.5703125" style="161" customWidth="1"/>
    <col min="2824" max="2827" width="0" style="161" hidden="1" customWidth="1"/>
    <col min="2828" max="2828" width="10.140625" style="161" customWidth="1"/>
    <col min="2829" max="2829" width="0" style="161" hidden="1" customWidth="1"/>
    <col min="2830" max="2830" width="11.7109375" style="161" customWidth="1"/>
    <col min="2831" max="3072" width="9.140625" style="161"/>
    <col min="3073" max="3073" width="6.7109375" style="161" customWidth="1"/>
    <col min="3074" max="3074" width="76.28515625" style="161" customWidth="1"/>
    <col min="3075" max="3076" width="14.28515625" style="161" customWidth="1"/>
    <col min="3077" max="3077" width="12.28515625" style="161" customWidth="1"/>
    <col min="3078" max="3078" width="11.85546875" style="161" customWidth="1"/>
    <col min="3079" max="3079" width="12.5703125" style="161" customWidth="1"/>
    <col min="3080" max="3083" width="0" style="161" hidden="1" customWidth="1"/>
    <col min="3084" max="3084" width="10.140625" style="161" customWidth="1"/>
    <col min="3085" max="3085" width="0" style="161" hidden="1" customWidth="1"/>
    <col min="3086" max="3086" width="11.7109375" style="161" customWidth="1"/>
    <col min="3087" max="3328" width="9.140625" style="161"/>
    <col min="3329" max="3329" width="6.7109375" style="161" customWidth="1"/>
    <col min="3330" max="3330" width="76.28515625" style="161" customWidth="1"/>
    <col min="3331" max="3332" width="14.28515625" style="161" customWidth="1"/>
    <col min="3333" max="3333" width="12.28515625" style="161" customWidth="1"/>
    <col min="3334" max="3334" width="11.85546875" style="161" customWidth="1"/>
    <col min="3335" max="3335" width="12.5703125" style="161" customWidth="1"/>
    <col min="3336" max="3339" width="0" style="161" hidden="1" customWidth="1"/>
    <col min="3340" max="3340" width="10.140625" style="161" customWidth="1"/>
    <col min="3341" max="3341" width="0" style="161" hidden="1" customWidth="1"/>
    <col min="3342" max="3342" width="11.7109375" style="161" customWidth="1"/>
    <col min="3343" max="3584" width="9.140625" style="161"/>
    <col min="3585" max="3585" width="6.7109375" style="161" customWidth="1"/>
    <col min="3586" max="3586" width="76.28515625" style="161" customWidth="1"/>
    <col min="3587" max="3588" width="14.28515625" style="161" customWidth="1"/>
    <col min="3589" max="3589" width="12.28515625" style="161" customWidth="1"/>
    <col min="3590" max="3590" width="11.85546875" style="161" customWidth="1"/>
    <col min="3591" max="3591" width="12.5703125" style="161" customWidth="1"/>
    <col min="3592" max="3595" width="0" style="161" hidden="1" customWidth="1"/>
    <col min="3596" max="3596" width="10.140625" style="161" customWidth="1"/>
    <col min="3597" max="3597" width="0" style="161" hidden="1" customWidth="1"/>
    <col min="3598" max="3598" width="11.7109375" style="161" customWidth="1"/>
    <col min="3599" max="3840" width="9.140625" style="161"/>
    <col min="3841" max="3841" width="6.7109375" style="161" customWidth="1"/>
    <col min="3842" max="3842" width="76.28515625" style="161" customWidth="1"/>
    <col min="3843" max="3844" width="14.28515625" style="161" customWidth="1"/>
    <col min="3845" max="3845" width="12.28515625" style="161" customWidth="1"/>
    <col min="3846" max="3846" width="11.85546875" style="161" customWidth="1"/>
    <col min="3847" max="3847" width="12.5703125" style="161" customWidth="1"/>
    <col min="3848" max="3851" width="0" style="161" hidden="1" customWidth="1"/>
    <col min="3852" max="3852" width="10.140625" style="161" customWidth="1"/>
    <col min="3853" max="3853" width="0" style="161" hidden="1" customWidth="1"/>
    <col min="3854" max="3854" width="11.7109375" style="161" customWidth="1"/>
    <col min="3855" max="4096" width="9.140625" style="161"/>
    <col min="4097" max="4097" width="6.7109375" style="161" customWidth="1"/>
    <col min="4098" max="4098" width="76.28515625" style="161" customWidth="1"/>
    <col min="4099" max="4100" width="14.28515625" style="161" customWidth="1"/>
    <col min="4101" max="4101" width="12.28515625" style="161" customWidth="1"/>
    <col min="4102" max="4102" width="11.85546875" style="161" customWidth="1"/>
    <col min="4103" max="4103" width="12.5703125" style="161" customWidth="1"/>
    <col min="4104" max="4107" width="0" style="161" hidden="1" customWidth="1"/>
    <col min="4108" max="4108" width="10.140625" style="161" customWidth="1"/>
    <col min="4109" max="4109" width="0" style="161" hidden="1" customWidth="1"/>
    <col min="4110" max="4110" width="11.7109375" style="161" customWidth="1"/>
    <col min="4111" max="4352" width="9.140625" style="161"/>
    <col min="4353" max="4353" width="6.7109375" style="161" customWidth="1"/>
    <col min="4354" max="4354" width="76.28515625" style="161" customWidth="1"/>
    <col min="4355" max="4356" width="14.28515625" style="161" customWidth="1"/>
    <col min="4357" max="4357" width="12.28515625" style="161" customWidth="1"/>
    <col min="4358" max="4358" width="11.85546875" style="161" customWidth="1"/>
    <col min="4359" max="4359" width="12.5703125" style="161" customWidth="1"/>
    <col min="4360" max="4363" width="0" style="161" hidden="1" customWidth="1"/>
    <col min="4364" max="4364" width="10.140625" style="161" customWidth="1"/>
    <col min="4365" max="4365" width="0" style="161" hidden="1" customWidth="1"/>
    <col min="4366" max="4366" width="11.7109375" style="161" customWidth="1"/>
    <col min="4367" max="4608" width="9.140625" style="161"/>
    <col min="4609" max="4609" width="6.7109375" style="161" customWidth="1"/>
    <col min="4610" max="4610" width="76.28515625" style="161" customWidth="1"/>
    <col min="4611" max="4612" width="14.28515625" style="161" customWidth="1"/>
    <col min="4613" max="4613" width="12.28515625" style="161" customWidth="1"/>
    <col min="4614" max="4614" width="11.85546875" style="161" customWidth="1"/>
    <col min="4615" max="4615" width="12.5703125" style="161" customWidth="1"/>
    <col min="4616" max="4619" width="0" style="161" hidden="1" customWidth="1"/>
    <col min="4620" max="4620" width="10.140625" style="161" customWidth="1"/>
    <col min="4621" max="4621" width="0" style="161" hidden="1" customWidth="1"/>
    <col min="4622" max="4622" width="11.7109375" style="161" customWidth="1"/>
    <col min="4623" max="4864" width="9.140625" style="161"/>
    <col min="4865" max="4865" width="6.7109375" style="161" customWidth="1"/>
    <col min="4866" max="4866" width="76.28515625" style="161" customWidth="1"/>
    <col min="4867" max="4868" width="14.28515625" style="161" customWidth="1"/>
    <col min="4869" max="4869" width="12.28515625" style="161" customWidth="1"/>
    <col min="4870" max="4870" width="11.85546875" style="161" customWidth="1"/>
    <col min="4871" max="4871" width="12.5703125" style="161" customWidth="1"/>
    <col min="4872" max="4875" width="0" style="161" hidden="1" customWidth="1"/>
    <col min="4876" max="4876" width="10.140625" style="161" customWidth="1"/>
    <col min="4877" max="4877" width="0" style="161" hidden="1" customWidth="1"/>
    <col min="4878" max="4878" width="11.7109375" style="161" customWidth="1"/>
    <col min="4879" max="5120" width="9.140625" style="161"/>
    <col min="5121" max="5121" width="6.7109375" style="161" customWidth="1"/>
    <col min="5122" max="5122" width="76.28515625" style="161" customWidth="1"/>
    <col min="5123" max="5124" width="14.28515625" style="161" customWidth="1"/>
    <col min="5125" max="5125" width="12.28515625" style="161" customWidth="1"/>
    <col min="5126" max="5126" width="11.85546875" style="161" customWidth="1"/>
    <col min="5127" max="5127" width="12.5703125" style="161" customWidth="1"/>
    <col min="5128" max="5131" width="0" style="161" hidden="1" customWidth="1"/>
    <col min="5132" max="5132" width="10.140625" style="161" customWidth="1"/>
    <col min="5133" max="5133" width="0" style="161" hidden="1" customWidth="1"/>
    <col min="5134" max="5134" width="11.7109375" style="161" customWidth="1"/>
    <col min="5135" max="5376" width="9.140625" style="161"/>
    <col min="5377" max="5377" width="6.7109375" style="161" customWidth="1"/>
    <col min="5378" max="5378" width="76.28515625" style="161" customWidth="1"/>
    <col min="5379" max="5380" width="14.28515625" style="161" customWidth="1"/>
    <col min="5381" max="5381" width="12.28515625" style="161" customWidth="1"/>
    <col min="5382" max="5382" width="11.85546875" style="161" customWidth="1"/>
    <col min="5383" max="5383" width="12.5703125" style="161" customWidth="1"/>
    <col min="5384" max="5387" width="0" style="161" hidden="1" customWidth="1"/>
    <col min="5388" max="5388" width="10.140625" style="161" customWidth="1"/>
    <col min="5389" max="5389" width="0" style="161" hidden="1" customWidth="1"/>
    <col min="5390" max="5390" width="11.7109375" style="161" customWidth="1"/>
    <col min="5391" max="5632" width="9.140625" style="161"/>
    <col min="5633" max="5633" width="6.7109375" style="161" customWidth="1"/>
    <col min="5634" max="5634" width="76.28515625" style="161" customWidth="1"/>
    <col min="5635" max="5636" width="14.28515625" style="161" customWidth="1"/>
    <col min="5637" max="5637" width="12.28515625" style="161" customWidth="1"/>
    <col min="5638" max="5638" width="11.85546875" style="161" customWidth="1"/>
    <col min="5639" max="5639" width="12.5703125" style="161" customWidth="1"/>
    <col min="5640" max="5643" width="0" style="161" hidden="1" customWidth="1"/>
    <col min="5644" max="5644" width="10.140625" style="161" customWidth="1"/>
    <col min="5645" max="5645" width="0" style="161" hidden="1" customWidth="1"/>
    <col min="5646" max="5646" width="11.7109375" style="161" customWidth="1"/>
    <col min="5647" max="5888" width="9.140625" style="161"/>
    <col min="5889" max="5889" width="6.7109375" style="161" customWidth="1"/>
    <col min="5890" max="5890" width="76.28515625" style="161" customWidth="1"/>
    <col min="5891" max="5892" width="14.28515625" style="161" customWidth="1"/>
    <col min="5893" max="5893" width="12.28515625" style="161" customWidth="1"/>
    <col min="5894" max="5894" width="11.85546875" style="161" customWidth="1"/>
    <col min="5895" max="5895" width="12.5703125" style="161" customWidth="1"/>
    <col min="5896" max="5899" width="0" style="161" hidden="1" customWidth="1"/>
    <col min="5900" max="5900" width="10.140625" style="161" customWidth="1"/>
    <col min="5901" max="5901" width="0" style="161" hidden="1" customWidth="1"/>
    <col min="5902" max="5902" width="11.7109375" style="161" customWidth="1"/>
    <col min="5903" max="6144" width="9.140625" style="161"/>
    <col min="6145" max="6145" width="6.7109375" style="161" customWidth="1"/>
    <col min="6146" max="6146" width="76.28515625" style="161" customWidth="1"/>
    <col min="6147" max="6148" width="14.28515625" style="161" customWidth="1"/>
    <col min="6149" max="6149" width="12.28515625" style="161" customWidth="1"/>
    <col min="6150" max="6150" width="11.85546875" style="161" customWidth="1"/>
    <col min="6151" max="6151" width="12.5703125" style="161" customWidth="1"/>
    <col min="6152" max="6155" width="0" style="161" hidden="1" customWidth="1"/>
    <col min="6156" max="6156" width="10.140625" style="161" customWidth="1"/>
    <col min="6157" max="6157" width="0" style="161" hidden="1" customWidth="1"/>
    <col min="6158" max="6158" width="11.7109375" style="161" customWidth="1"/>
    <col min="6159" max="6400" width="9.140625" style="161"/>
    <col min="6401" max="6401" width="6.7109375" style="161" customWidth="1"/>
    <col min="6402" max="6402" width="76.28515625" style="161" customWidth="1"/>
    <col min="6403" max="6404" width="14.28515625" style="161" customWidth="1"/>
    <col min="6405" max="6405" width="12.28515625" style="161" customWidth="1"/>
    <col min="6406" max="6406" width="11.85546875" style="161" customWidth="1"/>
    <col min="6407" max="6407" width="12.5703125" style="161" customWidth="1"/>
    <col min="6408" max="6411" width="0" style="161" hidden="1" customWidth="1"/>
    <col min="6412" max="6412" width="10.140625" style="161" customWidth="1"/>
    <col min="6413" max="6413" width="0" style="161" hidden="1" customWidth="1"/>
    <col min="6414" max="6414" width="11.7109375" style="161" customWidth="1"/>
    <col min="6415" max="6656" width="9.140625" style="161"/>
    <col min="6657" max="6657" width="6.7109375" style="161" customWidth="1"/>
    <col min="6658" max="6658" width="76.28515625" style="161" customWidth="1"/>
    <col min="6659" max="6660" width="14.28515625" style="161" customWidth="1"/>
    <col min="6661" max="6661" width="12.28515625" style="161" customWidth="1"/>
    <col min="6662" max="6662" width="11.85546875" style="161" customWidth="1"/>
    <col min="6663" max="6663" width="12.5703125" style="161" customWidth="1"/>
    <col min="6664" max="6667" width="0" style="161" hidden="1" customWidth="1"/>
    <col min="6668" max="6668" width="10.140625" style="161" customWidth="1"/>
    <col min="6669" max="6669" width="0" style="161" hidden="1" customWidth="1"/>
    <col min="6670" max="6670" width="11.7109375" style="161" customWidth="1"/>
    <col min="6671" max="6912" width="9.140625" style="161"/>
    <col min="6913" max="6913" width="6.7109375" style="161" customWidth="1"/>
    <col min="6914" max="6914" width="76.28515625" style="161" customWidth="1"/>
    <col min="6915" max="6916" width="14.28515625" style="161" customWidth="1"/>
    <col min="6917" max="6917" width="12.28515625" style="161" customWidth="1"/>
    <col min="6918" max="6918" width="11.85546875" style="161" customWidth="1"/>
    <col min="6919" max="6919" width="12.5703125" style="161" customWidth="1"/>
    <col min="6920" max="6923" width="0" style="161" hidden="1" customWidth="1"/>
    <col min="6924" max="6924" width="10.140625" style="161" customWidth="1"/>
    <col min="6925" max="6925" width="0" style="161" hidden="1" customWidth="1"/>
    <col min="6926" max="6926" width="11.7109375" style="161" customWidth="1"/>
    <col min="6927" max="7168" width="9.140625" style="161"/>
    <col min="7169" max="7169" width="6.7109375" style="161" customWidth="1"/>
    <col min="7170" max="7170" width="76.28515625" style="161" customWidth="1"/>
    <col min="7171" max="7172" width="14.28515625" style="161" customWidth="1"/>
    <col min="7173" max="7173" width="12.28515625" style="161" customWidth="1"/>
    <col min="7174" max="7174" width="11.85546875" style="161" customWidth="1"/>
    <col min="7175" max="7175" width="12.5703125" style="161" customWidth="1"/>
    <col min="7176" max="7179" width="0" style="161" hidden="1" customWidth="1"/>
    <col min="7180" max="7180" width="10.140625" style="161" customWidth="1"/>
    <col min="7181" max="7181" width="0" style="161" hidden="1" customWidth="1"/>
    <col min="7182" max="7182" width="11.7109375" style="161" customWidth="1"/>
    <col min="7183" max="7424" width="9.140625" style="161"/>
    <col min="7425" max="7425" width="6.7109375" style="161" customWidth="1"/>
    <col min="7426" max="7426" width="76.28515625" style="161" customWidth="1"/>
    <col min="7427" max="7428" width="14.28515625" style="161" customWidth="1"/>
    <col min="7429" max="7429" width="12.28515625" style="161" customWidth="1"/>
    <col min="7430" max="7430" width="11.85546875" style="161" customWidth="1"/>
    <col min="7431" max="7431" width="12.5703125" style="161" customWidth="1"/>
    <col min="7432" max="7435" width="0" style="161" hidden="1" customWidth="1"/>
    <col min="7436" max="7436" width="10.140625" style="161" customWidth="1"/>
    <col min="7437" max="7437" width="0" style="161" hidden="1" customWidth="1"/>
    <col min="7438" max="7438" width="11.7109375" style="161" customWidth="1"/>
    <col min="7439" max="7680" width="9.140625" style="161"/>
    <col min="7681" max="7681" width="6.7109375" style="161" customWidth="1"/>
    <col min="7682" max="7682" width="76.28515625" style="161" customWidth="1"/>
    <col min="7683" max="7684" width="14.28515625" style="161" customWidth="1"/>
    <col min="7685" max="7685" width="12.28515625" style="161" customWidth="1"/>
    <col min="7686" max="7686" width="11.85546875" style="161" customWidth="1"/>
    <col min="7687" max="7687" width="12.5703125" style="161" customWidth="1"/>
    <col min="7688" max="7691" width="0" style="161" hidden="1" customWidth="1"/>
    <col min="7692" max="7692" width="10.140625" style="161" customWidth="1"/>
    <col min="7693" max="7693" width="0" style="161" hidden="1" customWidth="1"/>
    <col min="7694" max="7694" width="11.7109375" style="161" customWidth="1"/>
    <col min="7695" max="7936" width="9.140625" style="161"/>
    <col min="7937" max="7937" width="6.7109375" style="161" customWidth="1"/>
    <col min="7938" max="7938" width="76.28515625" style="161" customWidth="1"/>
    <col min="7939" max="7940" width="14.28515625" style="161" customWidth="1"/>
    <col min="7941" max="7941" width="12.28515625" style="161" customWidth="1"/>
    <col min="7942" max="7942" width="11.85546875" style="161" customWidth="1"/>
    <col min="7943" max="7943" width="12.5703125" style="161" customWidth="1"/>
    <col min="7944" max="7947" width="0" style="161" hidden="1" customWidth="1"/>
    <col min="7948" max="7948" width="10.140625" style="161" customWidth="1"/>
    <col min="7949" max="7949" width="0" style="161" hidden="1" customWidth="1"/>
    <col min="7950" max="7950" width="11.7109375" style="161" customWidth="1"/>
    <col min="7951" max="8192" width="9.140625" style="161"/>
    <col min="8193" max="8193" width="6.7109375" style="161" customWidth="1"/>
    <col min="8194" max="8194" width="76.28515625" style="161" customWidth="1"/>
    <col min="8195" max="8196" width="14.28515625" style="161" customWidth="1"/>
    <col min="8197" max="8197" width="12.28515625" style="161" customWidth="1"/>
    <col min="8198" max="8198" width="11.85546875" style="161" customWidth="1"/>
    <col min="8199" max="8199" width="12.5703125" style="161" customWidth="1"/>
    <col min="8200" max="8203" width="0" style="161" hidden="1" customWidth="1"/>
    <col min="8204" max="8204" width="10.140625" style="161" customWidth="1"/>
    <col min="8205" max="8205" width="0" style="161" hidden="1" customWidth="1"/>
    <col min="8206" max="8206" width="11.7109375" style="161" customWidth="1"/>
    <col min="8207" max="8448" width="9.140625" style="161"/>
    <col min="8449" max="8449" width="6.7109375" style="161" customWidth="1"/>
    <col min="8450" max="8450" width="76.28515625" style="161" customWidth="1"/>
    <col min="8451" max="8452" width="14.28515625" style="161" customWidth="1"/>
    <col min="8453" max="8453" width="12.28515625" style="161" customWidth="1"/>
    <col min="8454" max="8454" width="11.85546875" style="161" customWidth="1"/>
    <col min="8455" max="8455" width="12.5703125" style="161" customWidth="1"/>
    <col min="8456" max="8459" width="0" style="161" hidden="1" customWidth="1"/>
    <col min="8460" max="8460" width="10.140625" style="161" customWidth="1"/>
    <col min="8461" max="8461" width="0" style="161" hidden="1" customWidth="1"/>
    <col min="8462" max="8462" width="11.7109375" style="161" customWidth="1"/>
    <col min="8463" max="8704" width="9.140625" style="161"/>
    <col min="8705" max="8705" width="6.7109375" style="161" customWidth="1"/>
    <col min="8706" max="8706" width="76.28515625" style="161" customWidth="1"/>
    <col min="8707" max="8708" width="14.28515625" style="161" customWidth="1"/>
    <col min="8709" max="8709" width="12.28515625" style="161" customWidth="1"/>
    <col min="8710" max="8710" width="11.85546875" style="161" customWidth="1"/>
    <col min="8711" max="8711" width="12.5703125" style="161" customWidth="1"/>
    <col min="8712" max="8715" width="0" style="161" hidden="1" customWidth="1"/>
    <col min="8716" max="8716" width="10.140625" style="161" customWidth="1"/>
    <col min="8717" max="8717" width="0" style="161" hidden="1" customWidth="1"/>
    <col min="8718" max="8718" width="11.7109375" style="161" customWidth="1"/>
    <col min="8719" max="8960" width="9.140625" style="161"/>
    <col min="8961" max="8961" width="6.7109375" style="161" customWidth="1"/>
    <col min="8962" max="8962" width="76.28515625" style="161" customWidth="1"/>
    <col min="8963" max="8964" width="14.28515625" style="161" customWidth="1"/>
    <col min="8965" max="8965" width="12.28515625" style="161" customWidth="1"/>
    <col min="8966" max="8966" width="11.85546875" style="161" customWidth="1"/>
    <col min="8967" max="8967" width="12.5703125" style="161" customWidth="1"/>
    <col min="8968" max="8971" width="0" style="161" hidden="1" customWidth="1"/>
    <col min="8972" max="8972" width="10.140625" style="161" customWidth="1"/>
    <col min="8973" max="8973" width="0" style="161" hidden="1" customWidth="1"/>
    <col min="8974" max="8974" width="11.7109375" style="161" customWidth="1"/>
    <col min="8975" max="9216" width="9.140625" style="161"/>
    <col min="9217" max="9217" width="6.7109375" style="161" customWidth="1"/>
    <col min="9218" max="9218" width="76.28515625" style="161" customWidth="1"/>
    <col min="9219" max="9220" width="14.28515625" style="161" customWidth="1"/>
    <col min="9221" max="9221" width="12.28515625" style="161" customWidth="1"/>
    <col min="9222" max="9222" width="11.85546875" style="161" customWidth="1"/>
    <col min="9223" max="9223" width="12.5703125" style="161" customWidth="1"/>
    <col min="9224" max="9227" width="0" style="161" hidden="1" customWidth="1"/>
    <col min="9228" max="9228" width="10.140625" style="161" customWidth="1"/>
    <col min="9229" max="9229" width="0" style="161" hidden="1" customWidth="1"/>
    <col min="9230" max="9230" width="11.7109375" style="161" customWidth="1"/>
    <col min="9231" max="9472" width="9.140625" style="161"/>
    <col min="9473" max="9473" width="6.7109375" style="161" customWidth="1"/>
    <col min="9474" max="9474" width="76.28515625" style="161" customWidth="1"/>
    <col min="9475" max="9476" width="14.28515625" style="161" customWidth="1"/>
    <col min="9477" max="9477" width="12.28515625" style="161" customWidth="1"/>
    <col min="9478" max="9478" width="11.85546875" style="161" customWidth="1"/>
    <col min="9479" max="9479" width="12.5703125" style="161" customWidth="1"/>
    <col min="9480" max="9483" width="0" style="161" hidden="1" customWidth="1"/>
    <col min="9484" max="9484" width="10.140625" style="161" customWidth="1"/>
    <col min="9485" max="9485" width="0" style="161" hidden="1" customWidth="1"/>
    <col min="9486" max="9486" width="11.7109375" style="161" customWidth="1"/>
    <col min="9487" max="9728" width="9.140625" style="161"/>
    <col min="9729" max="9729" width="6.7109375" style="161" customWidth="1"/>
    <col min="9730" max="9730" width="76.28515625" style="161" customWidth="1"/>
    <col min="9731" max="9732" width="14.28515625" style="161" customWidth="1"/>
    <col min="9733" max="9733" width="12.28515625" style="161" customWidth="1"/>
    <col min="9734" max="9734" width="11.85546875" style="161" customWidth="1"/>
    <col min="9735" max="9735" width="12.5703125" style="161" customWidth="1"/>
    <col min="9736" max="9739" width="0" style="161" hidden="1" customWidth="1"/>
    <col min="9740" max="9740" width="10.140625" style="161" customWidth="1"/>
    <col min="9741" max="9741" width="0" style="161" hidden="1" customWidth="1"/>
    <col min="9742" max="9742" width="11.7109375" style="161" customWidth="1"/>
    <col min="9743" max="9984" width="9.140625" style="161"/>
    <col min="9985" max="9985" width="6.7109375" style="161" customWidth="1"/>
    <col min="9986" max="9986" width="76.28515625" style="161" customWidth="1"/>
    <col min="9987" max="9988" width="14.28515625" style="161" customWidth="1"/>
    <col min="9989" max="9989" width="12.28515625" style="161" customWidth="1"/>
    <col min="9990" max="9990" width="11.85546875" style="161" customWidth="1"/>
    <col min="9991" max="9991" width="12.5703125" style="161" customWidth="1"/>
    <col min="9992" max="9995" width="0" style="161" hidden="1" customWidth="1"/>
    <col min="9996" max="9996" width="10.140625" style="161" customWidth="1"/>
    <col min="9997" max="9997" width="0" style="161" hidden="1" customWidth="1"/>
    <col min="9998" max="9998" width="11.7109375" style="161" customWidth="1"/>
    <col min="9999" max="10240" width="9.140625" style="161"/>
    <col min="10241" max="10241" width="6.7109375" style="161" customWidth="1"/>
    <col min="10242" max="10242" width="76.28515625" style="161" customWidth="1"/>
    <col min="10243" max="10244" width="14.28515625" style="161" customWidth="1"/>
    <col min="10245" max="10245" width="12.28515625" style="161" customWidth="1"/>
    <col min="10246" max="10246" width="11.85546875" style="161" customWidth="1"/>
    <col min="10247" max="10247" width="12.5703125" style="161" customWidth="1"/>
    <col min="10248" max="10251" width="0" style="161" hidden="1" customWidth="1"/>
    <col min="10252" max="10252" width="10.140625" style="161" customWidth="1"/>
    <col min="10253" max="10253" width="0" style="161" hidden="1" customWidth="1"/>
    <col min="10254" max="10254" width="11.7109375" style="161" customWidth="1"/>
    <col min="10255" max="10496" width="9.140625" style="161"/>
    <col min="10497" max="10497" width="6.7109375" style="161" customWidth="1"/>
    <col min="10498" max="10498" width="76.28515625" style="161" customWidth="1"/>
    <col min="10499" max="10500" width="14.28515625" style="161" customWidth="1"/>
    <col min="10501" max="10501" width="12.28515625" style="161" customWidth="1"/>
    <col min="10502" max="10502" width="11.85546875" style="161" customWidth="1"/>
    <col min="10503" max="10503" width="12.5703125" style="161" customWidth="1"/>
    <col min="10504" max="10507" width="0" style="161" hidden="1" customWidth="1"/>
    <col min="10508" max="10508" width="10.140625" style="161" customWidth="1"/>
    <col min="10509" max="10509" width="0" style="161" hidden="1" customWidth="1"/>
    <col min="10510" max="10510" width="11.7109375" style="161" customWidth="1"/>
    <col min="10511" max="10752" width="9.140625" style="161"/>
    <col min="10753" max="10753" width="6.7109375" style="161" customWidth="1"/>
    <col min="10754" max="10754" width="76.28515625" style="161" customWidth="1"/>
    <col min="10755" max="10756" width="14.28515625" style="161" customWidth="1"/>
    <col min="10757" max="10757" width="12.28515625" style="161" customWidth="1"/>
    <col min="10758" max="10758" width="11.85546875" style="161" customWidth="1"/>
    <col min="10759" max="10759" width="12.5703125" style="161" customWidth="1"/>
    <col min="10760" max="10763" width="0" style="161" hidden="1" customWidth="1"/>
    <col min="10764" max="10764" width="10.140625" style="161" customWidth="1"/>
    <col min="10765" max="10765" width="0" style="161" hidden="1" customWidth="1"/>
    <col min="10766" max="10766" width="11.7109375" style="161" customWidth="1"/>
    <col min="10767" max="11008" width="9.140625" style="161"/>
    <col min="11009" max="11009" width="6.7109375" style="161" customWidth="1"/>
    <col min="11010" max="11010" width="76.28515625" style="161" customWidth="1"/>
    <col min="11011" max="11012" width="14.28515625" style="161" customWidth="1"/>
    <col min="11013" max="11013" width="12.28515625" style="161" customWidth="1"/>
    <col min="11014" max="11014" width="11.85546875" style="161" customWidth="1"/>
    <col min="11015" max="11015" width="12.5703125" style="161" customWidth="1"/>
    <col min="11016" max="11019" width="0" style="161" hidden="1" customWidth="1"/>
    <col min="11020" max="11020" width="10.140625" style="161" customWidth="1"/>
    <col min="11021" max="11021" width="0" style="161" hidden="1" customWidth="1"/>
    <col min="11022" max="11022" width="11.7109375" style="161" customWidth="1"/>
    <col min="11023" max="11264" width="9.140625" style="161"/>
    <col min="11265" max="11265" width="6.7109375" style="161" customWidth="1"/>
    <col min="11266" max="11266" width="76.28515625" style="161" customWidth="1"/>
    <col min="11267" max="11268" width="14.28515625" style="161" customWidth="1"/>
    <col min="11269" max="11269" width="12.28515625" style="161" customWidth="1"/>
    <col min="11270" max="11270" width="11.85546875" style="161" customWidth="1"/>
    <col min="11271" max="11271" width="12.5703125" style="161" customWidth="1"/>
    <col min="11272" max="11275" width="0" style="161" hidden="1" customWidth="1"/>
    <col min="11276" max="11276" width="10.140625" style="161" customWidth="1"/>
    <col min="11277" max="11277" width="0" style="161" hidden="1" customWidth="1"/>
    <col min="11278" max="11278" width="11.7109375" style="161" customWidth="1"/>
    <col min="11279" max="11520" width="9.140625" style="161"/>
    <col min="11521" max="11521" width="6.7109375" style="161" customWidth="1"/>
    <col min="11522" max="11522" width="76.28515625" style="161" customWidth="1"/>
    <col min="11523" max="11524" width="14.28515625" style="161" customWidth="1"/>
    <col min="11525" max="11525" width="12.28515625" style="161" customWidth="1"/>
    <col min="11526" max="11526" width="11.85546875" style="161" customWidth="1"/>
    <col min="11527" max="11527" width="12.5703125" style="161" customWidth="1"/>
    <col min="11528" max="11531" width="0" style="161" hidden="1" customWidth="1"/>
    <col min="11532" max="11532" width="10.140625" style="161" customWidth="1"/>
    <col min="11533" max="11533" width="0" style="161" hidden="1" customWidth="1"/>
    <col min="11534" max="11534" width="11.7109375" style="161" customWidth="1"/>
    <col min="11535" max="11776" width="9.140625" style="161"/>
    <col min="11777" max="11777" width="6.7109375" style="161" customWidth="1"/>
    <col min="11778" max="11778" width="76.28515625" style="161" customWidth="1"/>
    <col min="11779" max="11780" width="14.28515625" style="161" customWidth="1"/>
    <col min="11781" max="11781" width="12.28515625" style="161" customWidth="1"/>
    <col min="11782" max="11782" width="11.85546875" style="161" customWidth="1"/>
    <col min="11783" max="11783" width="12.5703125" style="161" customWidth="1"/>
    <col min="11784" max="11787" width="0" style="161" hidden="1" customWidth="1"/>
    <col min="11788" max="11788" width="10.140625" style="161" customWidth="1"/>
    <col min="11789" max="11789" width="0" style="161" hidden="1" customWidth="1"/>
    <col min="11790" max="11790" width="11.7109375" style="161" customWidth="1"/>
    <col min="11791" max="12032" width="9.140625" style="161"/>
    <col min="12033" max="12033" width="6.7109375" style="161" customWidth="1"/>
    <col min="12034" max="12034" width="76.28515625" style="161" customWidth="1"/>
    <col min="12035" max="12036" width="14.28515625" style="161" customWidth="1"/>
    <col min="12037" max="12037" width="12.28515625" style="161" customWidth="1"/>
    <col min="12038" max="12038" width="11.85546875" style="161" customWidth="1"/>
    <col min="12039" max="12039" width="12.5703125" style="161" customWidth="1"/>
    <col min="12040" max="12043" width="0" style="161" hidden="1" customWidth="1"/>
    <col min="12044" max="12044" width="10.140625" style="161" customWidth="1"/>
    <col min="12045" max="12045" width="0" style="161" hidden="1" customWidth="1"/>
    <col min="12046" max="12046" width="11.7109375" style="161" customWidth="1"/>
    <col min="12047" max="12288" width="9.140625" style="161"/>
    <col min="12289" max="12289" width="6.7109375" style="161" customWidth="1"/>
    <col min="12290" max="12290" width="76.28515625" style="161" customWidth="1"/>
    <col min="12291" max="12292" width="14.28515625" style="161" customWidth="1"/>
    <col min="12293" max="12293" width="12.28515625" style="161" customWidth="1"/>
    <col min="12294" max="12294" width="11.85546875" style="161" customWidth="1"/>
    <col min="12295" max="12295" width="12.5703125" style="161" customWidth="1"/>
    <col min="12296" max="12299" width="0" style="161" hidden="1" customWidth="1"/>
    <col min="12300" max="12300" width="10.140625" style="161" customWidth="1"/>
    <col min="12301" max="12301" width="0" style="161" hidden="1" customWidth="1"/>
    <col min="12302" max="12302" width="11.7109375" style="161" customWidth="1"/>
    <col min="12303" max="12544" width="9.140625" style="161"/>
    <col min="12545" max="12545" width="6.7109375" style="161" customWidth="1"/>
    <col min="12546" max="12546" width="76.28515625" style="161" customWidth="1"/>
    <col min="12547" max="12548" width="14.28515625" style="161" customWidth="1"/>
    <col min="12549" max="12549" width="12.28515625" style="161" customWidth="1"/>
    <col min="12550" max="12550" width="11.85546875" style="161" customWidth="1"/>
    <col min="12551" max="12551" width="12.5703125" style="161" customWidth="1"/>
    <col min="12552" max="12555" width="0" style="161" hidden="1" customWidth="1"/>
    <col min="12556" max="12556" width="10.140625" style="161" customWidth="1"/>
    <col min="12557" max="12557" width="0" style="161" hidden="1" customWidth="1"/>
    <col min="12558" max="12558" width="11.7109375" style="161" customWidth="1"/>
    <col min="12559" max="12800" width="9.140625" style="161"/>
    <col min="12801" max="12801" width="6.7109375" style="161" customWidth="1"/>
    <col min="12802" max="12802" width="76.28515625" style="161" customWidth="1"/>
    <col min="12803" max="12804" width="14.28515625" style="161" customWidth="1"/>
    <col min="12805" max="12805" width="12.28515625" style="161" customWidth="1"/>
    <col min="12806" max="12806" width="11.85546875" style="161" customWidth="1"/>
    <col min="12807" max="12807" width="12.5703125" style="161" customWidth="1"/>
    <col min="12808" max="12811" width="0" style="161" hidden="1" customWidth="1"/>
    <col min="12812" max="12812" width="10.140625" style="161" customWidth="1"/>
    <col min="12813" max="12813" width="0" style="161" hidden="1" customWidth="1"/>
    <col min="12814" max="12814" width="11.7109375" style="161" customWidth="1"/>
    <col min="12815" max="13056" width="9.140625" style="161"/>
    <col min="13057" max="13057" width="6.7109375" style="161" customWidth="1"/>
    <col min="13058" max="13058" width="76.28515625" style="161" customWidth="1"/>
    <col min="13059" max="13060" width="14.28515625" style="161" customWidth="1"/>
    <col min="13061" max="13061" width="12.28515625" style="161" customWidth="1"/>
    <col min="13062" max="13062" width="11.85546875" style="161" customWidth="1"/>
    <col min="13063" max="13063" width="12.5703125" style="161" customWidth="1"/>
    <col min="13064" max="13067" width="0" style="161" hidden="1" customWidth="1"/>
    <col min="13068" max="13068" width="10.140625" style="161" customWidth="1"/>
    <col min="13069" max="13069" width="0" style="161" hidden="1" customWidth="1"/>
    <col min="13070" max="13070" width="11.7109375" style="161" customWidth="1"/>
    <col min="13071" max="13312" width="9.140625" style="161"/>
    <col min="13313" max="13313" width="6.7109375" style="161" customWidth="1"/>
    <col min="13314" max="13314" width="76.28515625" style="161" customWidth="1"/>
    <col min="13315" max="13316" width="14.28515625" style="161" customWidth="1"/>
    <col min="13317" max="13317" width="12.28515625" style="161" customWidth="1"/>
    <col min="13318" max="13318" width="11.85546875" style="161" customWidth="1"/>
    <col min="13319" max="13319" width="12.5703125" style="161" customWidth="1"/>
    <col min="13320" max="13323" width="0" style="161" hidden="1" customWidth="1"/>
    <col min="13324" max="13324" width="10.140625" style="161" customWidth="1"/>
    <col min="13325" max="13325" width="0" style="161" hidden="1" customWidth="1"/>
    <col min="13326" max="13326" width="11.7109375" style="161" customWidth="1"/>
    <col min="13327" max="13568" width="9.140625" style="161"/>
    <col min="13569" max="13569" width="6.7109375" style="161" customWidth="1"/>
    <col min="13570" max="13570" width="76.28515625" style="161" customWidth="1"/>
    <col min="13571" max="13572" width="14.28515625" style="161" customWidth="1"/>
    <col min="13573" max="13573" width="12.28515625" style="161" customWidth="1"/>
    <col min="13574" max="13574" width="11.85546875" style="161" customWidth="1"/>
    <col min="13575" max="13575" width="12.5703125" style="161" customWidth="1"/>
    <col min="13576" max="13579" width="0" style="161" hidden="1" customWidth="1"/>
    <col min="13580" max="13580" width="10.140625" style="161" customWidth="1"/>
    <col min="13581" max="13581" width="0" style="161" hidden="1" customWidth="1"/>
    <col min="13582" max="13582" width="11.7109375" style="161" customWidth="1"/>
    <col min="13583" max="13824" width="9.140625" style="161"/>
    <col min="13825" max="13825" width="6.7109375" style="161" customWidth="1"/>
    <col min="13826" max="13826" width="76.28515625" style="161" customWidth="1"/>
    <col min="13827" max="13828" width="14.28515625" style="161" customWidth="1"/>
    <col min="13829" max="13829" width="12.28515625" style="161" customWidth="1"/>
    <col min="13830" max="13830" width="11.85546875" style="161" customWidth="1"/>
    <col min="13831" max="13831" width="12.5703125" style="161" customWidth="1"/>
    <col min="13832" max="13835" width="0" style="161" hidden="1" customWidth="1"/>
    <col min="13836" max="13836" width="10.140625" style="161" customWidth="1"/>
    <col min="13837" max="13837" width="0" style="161" hidden="1" customWidth="1"/>
    <col min="13838" max="13838" width="11.7109375" style="161" customWidth="1"/>
    <col min="13839" max="14080" width="9.140625" style="161"/>
    <col min="14081" max="14081" width="6.7109375" style="161" customWidth="1"/>
    <col min="14082" max="14082" width="76.28515625" style="161" customWidth="1"/>
    <col min="14083" max="14084" width="14.28515625" style="161" customWidth="1"/>
    <col min="14085" max="14085" width="12.28515625" style="161" customWidth="1"/>
    <col min="14086" max="14086" width="11.85546875" style="161" customWidth="1"/>
    <col min="14087" max="14087" width="12.5703125" style="161" customWidth="1"/>
    <col min="14088" max="14091" width="0" style="161" hidden="1" customWidth="1"/>
    <col min="14092" max="14092" width="10.140625" style="161" customWidth="1"/>
    <col min="14093" max="14093" width="0" style="161" hidden="1" customWidth="1"/>
    <col min="14094" max="14094" width="11.7109375" style="161" customWidth="1"/>
    <col min="14095" max="14336" width="9.140625" style="161"/>
    <col min="14337" max="14337" width="6.7109375" style="161" customWidth="1"/>
    <col min="14338" max="14338" width="76.28515625" style="161" customWidth="1"/>
    <col min="14339" max="14340" width="14.28515625" style="161" customWidth="1"/>
    <col min="14341" max="14341" width="12.28515625" style="161" customWidth="1"/>
    <col min="14342" max="14342" width="11.85546875" style="161" customWidth="1"/>
    <col min="14343" max="14343" width="12.5703125" style="161" customWidth="1"/>
    <col min="14344" max="14347" width="0" style="161" hidden="1" customWidth="1"/>
    <col min="14348" max="14348" width="10.140625" style="161" customWidth="1"/>
    <col min="14349" max="14349" width="0" style="161" hidden="1" customWidth="1"/>
    <col min="14350" max="14350" width="11.7109375" style="161" customWidth="1"/>
    <col min="14351" max="14592" width="9.140625" style="161"/>
    <col min="14593" max="14593" width="6.7109375" style="161" customWidth="1"/>
    <col min="14594" max="14594" width="76.28515625" style="161" customWidth="1"/>
    <col min="14595" max="14596" width="14.28515625" style="161" customWidth="1"/>
    <col min="14597" max="14597" width="12.28515625" style="161" customWidth="1"/>
    <col min="14598" max="14598" width="11.85546875" style="161" customWidth="1"/>
    <col min="14599" max="14599" width="12.5703125" style="161" customWidth="1"/>
    <col min="14600" max="14603" width="0" style="161" hidden="1" customWidth="1"/>
    <col min="14604" max="14604" width="10.140625" style="161" customWidth="1"/>
    <col min="14605" max="14605" width="0" style="161" hidden="1" customWidth="1"/>
    <col min="14606" max="14606" width="11.7109375" style="161" customWidth="1"/>
    <col min="14607" max="14848" width="9.140625" style="161"/>
    <col min="14849" max="14849" width="6.7109375" style="161" customWidth="1"/>
    <col min="14850" max="14850" width="76.28515625" style="161" customWidth="1"/>
    <col min="14851" max="14852" width="14.28515625" style="161" customWidth="1"/>
    <col min="14853" max="14853" width="12.28515625" style="161" customWidth="1"/>
    <col min="14854" max="14854" width="11.85546875" style="161" customWidth="1"/>
    <col min="14855" max="14855" width="12.5703125" style="161" customWidth="1"/>
    <col min="14856" max="14859" width="0" style="161" hidden="1" customWidth="1"/>
    <col min="14860" max="14860" width="10.140625" style="161" customWidth="1"/>
    <col min="14861" max="14861" width="0" style="161" hidden="1" customWidth="1"/>
    <col min="14862" max="14862" width="11.7109375" style="161" customWidth="1"/>
    <col min="14863" max="15104" width="9.140625" style="161"/>
    <col min="15105" max="15105" width="6.7109375" style="161" customWidth="1"/>
    <col min="15106" max="15106" width="76.28515625" style="161" customWidth="1"/>
    <col min="15107" max="15108" width="14.28515625" style="161" customWidth="1"/>
    <col min="15109" max="15109" width="12.28515625" style="161" customWidth="1"/>
    <col min="15110" max="15110" width="11.85546875" style="161" customWidth="1"/>
    <col min="15111" max="15111" width="12.5703125" style="161" customWidth="1"/>
    <col min="15112" max="15115" width="0" style="161" hidden="1" customWidth="1"/>
    <col min="15116" max="15116" width="10.140625" style="161" customWidth="1"/>
    <col min="15117" max="15117" width="0" style="161" hidden="1" customWidth="1"/>
    <col min="15118" max="15118" width="11.7109375" style="161" customWidth="1"/>
    <col min="15119" max="15360" width="9.140625" style="161"/>
    <col min="15361" max="15361" width="6.7109375" style="161" customWidth="1"/>
    <col min="15362" max="15362" width="76.28515625" style="161" customWidth="1"/>
    <col min="15363" max="15364" width="14.28515625" style="161" customWidth="1"/>
    <col min="15365" max="15365" width="12.28515625" style="161" customWidth="1"/>
    <col min="15366" max="15366" width="11.85546875" style="161" customWidth="1"/>
    <col min="15367" max="15367" width="12.5703125" style="161" customWidth="1"/>
    <col min="15368" max="15371" width="0" style="161" hidden="1" customWidth="1"/>
    <col min="15372" max="15372" width="10.140625" style="161" customWidth="1"/>
    <col min="15373" max="15373" width="0" style="161" hidden="1" customWidth="1"/>
    <col min="15374" max="15374" width="11.7109375" style="161" customWidth="1"/>
    <col min="15375" max="15616" width="9.140625" style="161"/>
    <col min="15617" max="15617" width="6.7109375" style="161" customWidth="1"/>
    <col min="15618" max="15618" width="76.28515625" style="161" customWidth="1"/>
    <col min="15619" max="15620" width="14.28515625" style="161" customWidth="1"/>
    <col min="15621" max="15621" width="12.28515625" style="161" customWidth="1"/>
    <col min="15622" max="15622" width="11.85546875" style="161" customWidth="1"/>
    <col min="15623" max="15623" width="12.5703125" style="161" customWidth="1"/>
    <col min="15624" max="15627" width="0" style="161" hidden="1" customWidth="1"/>
    <col min="15628" max="15628" width="10.140625" style="161" customWidth="1"/>
    <col min="15629" max="15629" width="0" style="161" hidden="1" customWidth="1"/>
    <col min="15630" max="15630" width="11.7109375" style="161" customWidth="1"/>
    <col min="15631" max="15872" width="9.140625" style="161"/>
    <col min="15873" max="15873" width="6.7109375" style="161" customWidth="1"/>
    <col min="15874" max="15874" width="76.28515625" style="161" customWidth="1"/>
    <col min="15875" max="15876" width="14.28515625" style="161" customWidth="1"/>
    <col min="15877" max="15877" width="12.28515625" style="161" customWidth="1"/>
    <col min="15878" max="15878" width="11.85546875" style="161" customWidth="1"/>
    <col min="15879" max="15879" width="12.5703125" style="161" customWidth="1"/>
    <col min="15880" max="15883" width="0" style="161" hidden="1" customWidth="1"/>
    <col min="15884" max="15884" width="10.140625" style="161" customWidth="1"/>
    <col min="15885" max="15885" width="0" style="161" hidden="1" customWidth="1"/>
    <col min="15886" max="15886" width="11.7109375" style="161" customWidth="1"/>
    <col min="15887" max="16128" width="9.140625" style="161"/>
    <col min="16129" max="16129" width="6.7109375" style="161" customWidth="1"/>
    <col min="16130" max="16130" width="76.28515625" style="161" customWidth="1"/>
    <col min="16131" max="16132" width="14.28515625" style="161" customWidth="1"/>
    <col min="16133" max="16133" width="12.28515625" style="161" customWidth="1"/>
    <col min="16134" max="16134" width="11.85546875" style="161" customWidth="1"/>
    <col min="16135" max="16135" width="12.5703125" style="161" customWidth="1"/>
    <col min="16136" max="16139" width="0" style="161" hidden="1" customWidth="1"/>
    <col min="16140" max="16140" width="10.140625" style="161" customWidth="1"/>
    <col min="16141" max="16141" width="0" style="161" hidden="1" customWidth="1"/>
    <col min="16142" max="16142" width="11.7109375" style="161" customWidth="1"/>
    <col min="16143" max="16384" width="9.140625" style="161"/>
  </cols>
  <sheetData>
    <row r="1" spans="1:52" ht="15.75" customHeight="1" x14ac:dyDescent="0.2">
      <c r="A1" s="157" t="s">
        <v>143</v>
      </c>
      <c r="B1" s="157"/>
      <c r="C1" s="158"/>
      <c r="D1" s="158"/>
      <c r="E1" s="158"/>
      <c r="F1" s="158"/>
      <c r="G1" s="158"/>
      <c r="H1" s="158"/>
      <c r="I1" s="158"/>
      <c r="J1" s="158" t="s">
        <v>144</v>
      </c>
      <c r="K1" s="159"/>
      <c r="L1" s="160"/>
      <c r="M1" s="160"/>
      <c r="N1" s="160"/>
    </row>
    <row r="2" spans="1:52" x14ac:dyDescent="0.2">
      <c r="A2" s="157" t="s">
        <v>145</v>
      </c>
      <c r="B2" s="157"/>
      <c r="L2" s="161" t="s">
        <v>146</v>
      </c>
    </row>
    <row r="3" spans="1:52" ht="17.25" customHeight="1" x14ac:dyDescent="0.2">
      <c r="A3" s="220" t="s">
        <v>231</v>
      </c>
      <c r="B3" s="220"/>
      <c r="C3" s="220"/>
      <c r="D3" s="220"/>
      <c r="E3" s="220"/>
      <c r="F3" s="220"/>
      <c r="G3" s="220"/>
      <c r="H3" s="220"/>
      <c r="I3" s="220"/>
      <c r="J3" s="220"/>
      <c r="K3" s="220"/>
      <c r="L3" s="220"/>
      <c r="M3" s="220"/>
      <c r="N3" s="220"/>
    </row>
    <row r="4" spans="1:52" x14ac:dyDescent="0.2">
      <c r="A4" s="162"/>
      <c r="B4" s="163"/>
      <c r="C4" s="164"/>
      <c r="D4" s="164"/>
      <c r="E4" s="165"/>
      <c r="F4" s="165"/>
      <c r="G4" s="162"/>
      <c r="H4" s="162"/>
      <c r="J4" s="162"/>
    </row>
    <row r="5" spans="1:52" ht="17.25" customHeight="1" x14ac:dyDescent="0.2">
      <c r="A5" s="162"/>
    </row>
    <row r="6" spans="1:52" x14ac:dyDescent="0.2">
      <c r="A6" s="162"/>
      <c r="L6" s="166"/>
      <c r="M6" s="166"/>
      <c r="N6" s="166"/>
    </row>
    <row r="7" spans="1:52" ht="0.75" customHeight="1" x14ac:dyDescent="0.2">
      <c r="A7" s="167" t="s">
        <v>147</v>
      </c>
      <c r="B7" s="168" t="s">
        <v>148</v>
      </c>
      <c r="C7" s="168" t="s">
        <v>149</v>
      </c>
      <c r="D7" s="168"/>
      <c r="E7" s="168"/>
      <c r="F7" s="168"/>
      <c r="G7" s="168"/>
      <c r="H7" s="168"/>
      <c r="I7" s="168"/>
      <c r="J7" s="168"/>
      <c r="K7" s="168"/>
      <c r="L7" s="168"/>
      <c r="M7" s="168"/>
      <c r="N7" s="168"/>
    </row>
    <row r="8" spans="1:52" ht="62.25" customHeight="1" x14ac:dyDescent="0.2">
      <c r="A8" s="167"/>
      <c r="B8" s="169" t="s">
        <v>150</v>
      </c>
      <c r="C8" s="169" t="s">
        <v>149</v>
      </c>
      <c r="D8" s="168" t="s">
        <v>151</v>
      </c>
      <c r="E8" s="168" t="s">
        <v>152</v>
      </c>
      <c r="F8" s="168" t="s">
        <v>153</v>
      </c>
      <c r="G8" s="168" t="s">
        <v>154</v>
      </c>
      <c r="H8" s="168"/>
      <c r="I8" s="168"/>
      <c r="J8" s="168"/>
      <c r="K8" s="168"/>
      <c r="L8" s="168" t="s">
        <v>155</v>
      </c>
      <c r="M8" s="168" t="s">
        <v>156</v>
      </c>
      <c r="N8" s="168" t="s">
        <v>157</v>
      </c>
    </row>
    <row r="9" spans="1:52" s="173" customFormat="1" ht="21.75" customHeight="1" x14ac:dyDescent="0.25">
      <c r="A9" s="170"/>
      <c r="B9" s="171" t="s">
        <v>158</v>
      </c>
      <c r="C9" s="172">
        <f>SUM(D9:N9)</f>
        <v>7928650</v>
      </c>
      <c r="D9" s="172">
        <f>SUM(D15,D67)</f>
        <v>2060700</v>
      </c>
      <c r="E9" s="172">
        <f>SUM(E15,E67)</f>
        <v>308663</v>
      </c>
      <c r="F9" s="172">
        <f>SUM(F10+F15+F67+ F77)</f>
        <v>344324</v>
      </c>
      <c r="G9" s="172">
        <f>SUM(G15,G67)</f>
        <v>51268</v>
      </c>
      <c r="H9" s="172">
        <f>SUM(H15,H67)</f>
        <v>0</v>
      </c>
      <c r="I9" s="172">
        <f>SUM(I15,I67)</f>
        <v>0</v>
      </c>
      <c r="J9" s="172">
        <f>SUM(J15,J67)</f>
        <v>0</v>
      </c>
      <c r="K9" s="172">
        <f>SUM(K15,K67)</f>
        <v>0</v>
      </c>
      <c r="L9" s="172">
        <f>SUM(L15,L67)</f>
        <v>88424</v>
      </c>
      <c r="M9" s="172">
        <f>SUM(M10+M15+M67+ M77)</f>
        <v>0</v>
      </c>
      <c r="N9" s="172">
        <f>SUM(N15,N67)</f>
        <v>5075271</v>
      </c>
      <c r="O9" s="219"/>
    </row>
    <row r="10" spans="1:52" s="173" customFormat="1" ht="21" hidden="1" customHeight="1" x14ac:dyDescent="0.25">
      <c r="A10" s="174"/>
      <c r="B10" s="175"/>
      <c r="C10" s="176"/>
      <c r="D10" s="176"/>
      <c r="E10" s="176"/>
      <c r="F10" s="176"/>
      <c r="G10" s="176"/>
      <c r="H10" s="176"/>
      <c r="I10" s="176"/>
      <c r="J10" s="176"/>
      <c r="K10" s="176"/>
      <c r="L10" s="176"/>
      <c r="M10" s="176"/>
      <c r="N10" s="177"/>
    </row>
    <row r="11" spans="1:52" s="182" customFormat="1" ht="34.5" hidden="1" customHeight="1" x14ac:dyDescent="0.25">
      <c r="A11" s="178"/>
      <c r="B11" s="179"/>
      <c r="C11" s="176"/>
      <c r="D11" s="176"/>
      <c r="E11" s="176"/>
      <c r="F11" s="176"/>
      <c r="G11" s="176"/>
      <c r="H11" s="176"/>
      <c r="I11" s="180"/>
      <c r="J11" s="176"/>
      <c r="K11" s="181"/>
      <c r="L11" s="181"/>
      <c r="M11" s="181"/>
      <c r="N11" s="181"/>
    </row>
    <row r="12" spans="1:52" s="182" customFormat="1" ht="48" hidden="1" customHeight="1" x14ac:dyDescent="0.25">
      <c r="A12" s="178" t="s">
        <v>159</v>
      </c>
      <c r="B12" s="179"/>
      <c r="C12" s="176"/>
      <c r="D12" s="176"/>
      <c r="E12" s="176"/>
      <c r="F12" s="176"/>
      <c r="G12" s="176"/>
      <c r="H12" s="176"/>
      <c r="I12" s="180"/>
      <c r="J12" s="176"/>
      <c r="K12" s="181"/>
      <c r="L12" s="181"/>
      <c r="M12" s="181"/>
      <c r="N12" s="181"/>
    </row>
    <row r="13" spans="1:52" s="182" customFormat="1" ht="34.5" hidden="1" customHeight="1" x14ac:dyDescent="0.25">
      <c r="A13" s="178" t="s">
        <v>160</v>
      </c>
      <c r="B13" s="179"/>
      <c r="C13" s="176"/>
      <c r="D13" s="176"/>
      <c r="E13" s="180"/>
      <c r="F13" s="180"/>
      <c r="G13" s="180"/>
      <c r="H13" s="180"/>
      <c r="I13" s="180"/>
      <c r="J13" s="180"/>
      <c r="K13" s="181"/>
      <c r="L13" s="181"/>
      <c r="M13" s="181"/>
      <c r="N13" s="181"/>
    </row>
    <row r="14" spans="1:52" s="182" customFormat="1" ht="5.25" customHeight="1" x14ac:dyDescent="0.25">
      <c r="A14" s="178"/>
      <c r="B14" s="179"/>
      <c r="C14" s="177"/>
      <c r="D14" s="177"/>
      <c r="E14" s="177"/>
      <c r="F14" s="177"/>
      <c r="G14" s="177"/>
      <c r="H14" s="177"/>
      <c r="I14" s="181"/>
      <c r="J14" s="177"/>
      <c r="K14" s="181"/>
      <c r="L14" s="181"/>
      <c r="M14" s="181"/>
      <c r="N14" s="181"/>
    </row>
    <row r="15" spans="1:52" s="173" customFormat="1" ht="21" customHeight="1" x14ac:dyDescent="0.25">
      <c r="A15" s="183" t="s">
        <v>161</v>
      </c>
      <c r="B15" s="171" t="s">
        <v>162</v>
      </c>
      <c r="C15" s="172">
        <f>SUM(D15:N15)</f>
        <v>7248428</v>
      </c>
      <c r="D15" s="172">
        <f>SUM(D16:D66)</f>
        <v>1618700</v>
      </c>
      <c r="E15" s="172">
        <f>SUM(E16:E66)</f>
        <v>308663</v>
      </c>
      <c r="F15" s="172">
        <f>SUM(F16:F66)</f>
        <v>344324</v>
      </c>
      <c r="G15" s="172">
        <f>SUM(G16:G66)</f>
        <v>51268</v>
      </c>
      <c r="H15" s="172">
        <f>SUM(H16:H66)</f>
        <v>0</v>
      </c>
      <c r="I15" s="172">
        <f>SUM(I16:I66)</f>
        <v>0</v>
      </c>
      <c r="J15" s="172">
        <f>SUM(J16:J66)</f>
        <v>0</v>
      </c>
      <c r="K15" s="172">
        <f>SUM(K16:K66)</f>
        <v>0</v>
      </c>
      <c r="L15" s="172">
        <f>SUM(L16:L66)</f>
        <v>24880</v>
      </c>
      <c r="M15" s="172">
        <f>SUM(M16:M66)</f>
        <v>0</v>
      </c>
      <c r="N15" s="172">
        <f>SUM(N16:N66)</f>
        <v>4900593</v>
      </c>
      <c r="O15" s="219"/>
    </row>
    <row r="16" spans="1:52" s="190" customFormat="1" ht="30.75" customHeight="1" x14ac:dyDescent="0.2">
      <c r="A16" s="184">
        <v>1</v>
      </c>
      <c r="B16" s="185" t="s">
        <v>163</v>
      </c>
      <c r="C16" s="186">
        <f>SUM(D16:N16)</f>
        <v>368900</v>
      </c>
      <c r="D16" s="187">
        <v>67611</v>
      </c>
      <c r="E16" s="187"/>
      <c r="F16" s="187"/>
      <c r="G16" s="187"/>
      <c r="H16" s="187"/>
      <c r="I16" s="187"/>
      <c r="J16" s="187"/>
      <c r="K16" s="187"/>
      <c r="L16" s="187"/>
      <c r="M16" s="187"/>
      <c r="N16" s="187">
        <v>301289</v>
      </c>
      <c r="O16" s="219"/>
      <c r="P16" s="188"/>
      <c r="Q16" s="188"/>
      <c r="R16" s="189"/>
      <c r="S16" s="188"/>
      <c r="T16" s="188"/>
      <c r="U16" s="188"/>
      <c r="V16" s="188"/>
      <c r="W16" s="188"/>
      <c r="X16" s="188"/>
      <c r="Y16" s="188"/>
      <c r="Z16" s="188"/>
      <c r="AA16" s="188"/>
      <c r="AB16" s="188"/>
      <c r="AC16" s="188"/>
      <c r="AD16" s="188"/>
      <c r="AE16" s="188"/>
      <c r="AF16" s="188"/>
      <c r="AG16" s="188"/>
      <c r="AH16" s="188"/>
      <c r="AI16" s="188"/>
      <c r="AJ16" s="188"/>
      <c r="AK16" s="188"/>
      <c r="AL16" s="188"/>
      <c r="AM16" s="188"/>
      <c r="AN16" s="188"/>
      <c r="AO16" s="188"/>
      <c r="AP16" s="188"/>
      <c r="AQ16" s="188"/>
      <c r="AR16" s="188"/>
      <c r="AS16" s="188"/>
      <c r="AT16" s="188"/>
      <c r="AU16" s="188"/>
      <c r="AV16" s="188"/>
      <c r="AW16" s="188"/>
      <c r="AX16" s="188"/>
      <c r="AY16" s="188"/>
      <c r="AZ16" s="188"/>
    </row>
    <row r="17" spans="1:52" ht="33.75" hidden="1" customHeight="1" x14ac:dyDescent="0.2">
      <c r="A17" s="184" t="s">
        <v>164</v>
      </c>
      <c r="B17" s="185" t="s">
        <v>165</v>
      </c>
      <c r="C17" s="186">
        <f>E17+F17+G17+H17+I17+J17+K17+L17+M17+N17</f>
        <v>0</v>
      </c>
      <c r="D17" s="187"/>
      <c r="E17" s="187"/>
      <c r="F17" s="187"/>
      <c r="G17" s="187"/>
      <c r="H17" s="187"/>
      <c r="I17" s="187"/>
      <c r="J17" s="187"/>
      <c r="K17" s="187"/>
      <c r="L17" s="187"/>
      <c r="M17" s="187"/>
      <c r="N17" s="187"/>
      <c r="O17" s="219"/>
      <c r="P17" s="188"/>
      <c r="Q17" s="188"/>
      <c r="R17" s="188"/>
      <c r="S17" s="188"/>
      <c r="T17" s="188"/>
      <c r="U17" s="188"/>
      <c r="V17" s="188"/>
      <c r="W17" s="188"/>
      <c r="X17" s="188"/>
      <c r="Y17" s="188"/>
      <c r="Z17" s="188"/>
      <c r="AA17" s="188"/>
      <c r="AB17" s="188"/>
      <c r="AC17" s="188"/>
      <c r="AD17" s="188"/>
      <c r="AE17" s="188"/>
      <c r="AF17" s="188"/>
      <c r="AG17" s="188"/>
      <c r="AH17" s="188"/>
      <c r="AI17" s="188"/>
      <c r="AJ17" s="188"/>
      <c r="AK17" s="188"/>
      <c r="AL17" s="188"/>
      <c r="AM17" s="188"/>
      <c r="AN17" s="188"/>
      <c r="AO17" s="188"/>
      <c r="AP17" s="188"/>
      <c r="AQ17" s="188"/>
      <c r="AR17" s="188"/>
      <c r="AS17" s="188"/>
      <c r="AT17" s="188"/>
      <c r="AU17" s="188"/>
      <c r="AV17" s="188"/>
      <c r="AW17" s="188"/>
      <c r="AX17" s="188"/>
      <c r="AY17" s="188"/>
      <c r="AZ17" s="188"/>
    </row>
    <row r="18" spans="1:52" ht="26.25" customHeight="1" x14ac:dyDescent="0.2">
      <c r="A18" s="184">
        <v>2</v>
      </c>
      <c r="B18" s="185" t="s">
        <v>166</v>
      </c>
      <c r="C18" s="186">
        <v>4800</v>
      </c>
      <c r="D18" s="187">
        <v>4800</v>
      </c>
      <c r="E18" s="187"/>
      <c r="F18" s="187"/>
      <c r="G18" s="187"/>
      <c r="H18" s="187"/>
      <c r="I18" s="187"/>
      <c r="J18" s="187"/>
      <c r="K18" s="187"/>
      <c r="L18" s="187"/>
      <c r="M18" s="187"/>
      <c r="N18" s="187"/>
      <c r="O18" s="219"/>
      <c r="P18" s="188"/>
      <c r="Q18" s="188"/>
      <c r="R18" s="188"/>
      <c r="S18" s="188"/>
      <c r="T18" s="188"/>
      <c r="U18" s="188"/>
      <c r="V18" s="188"/>
      <c r="W18" s="188"/>
      <c r="X18" s="188"/>
      <c r="Y18" s="188"/>
      <c r="Z18" s="188"/>
      <c r="AA18" s="188"/>
      <c r="AB18" s="188"/>
      <c r="AC18" s="188"/>
      <c r="AD18" s="188"/>
      <c r="AE18" s="188"/>
      <c r="AF18" s="188"/>
      <c r="AG18" s="188"/>
      <c r="AH18" s="188"/>
      <c r="AI18" s="188"/>
      <c r="AJ18" s="188"/>
      <c r="AK18" s="188"/>
      <c r="AL18" s="188"/>
      <c r="AM18" s="188"/>
      <c r="AN18" s="188"/>
      <c r="AO18" s="188"/>
      <c r="AP18" s="188"/>
      <c r="AQ18" s="188"/>
      <c r="AR18" s="188"/>
      <c r="AS18" s="188"/>
      <c r="AT18" s="188"/>
      <c r="AU18" s="188"/>
      <c r="AV18" s="188"/>
      <c r="AW18" s="188"/>
      <c r="AX18" s="188"/>
      <c r="AY18" s="188"/>
      <c r="AZ18" s="188"/>
    </row>
    <row r="19" spans="1:52" s="190" customFormat="1" ht="15.75" customHeight="1" x14ac:dyDescent="0.2">
      <c r="A19" s="184">
        <v>3</v>
      </c>
      <c r="B19" s="185" t="s">
        <v>167</v>
      </c>
      <c r="C19" s="186">
        <f>E19+F19+G19+H19+I19+J19+K19+L19+M19+N19+D19</f>
        <v>25194</v>
      </c>
      <c r="D19" s="187"/>
      <c r="E19" s="187">
        <v>25194</v>
      </c>
      <c r="F19" s="187"/>
      <c r="G19" s="187"/>
      <c r="H19" s="187"/>
      <c r="I19" s="187"/>
      <c r="J19" s="187"/>
      <c r="K19" s="187"/>
      <c r="L19" s="187"/>
      <c r="M19" s="187"/>
      <c r="N19" s="187"/>
      <c r="O19" s="219"/>
      <c r="P19" s="188"/>
      <c r="Q19" s="188"/>
      <c r="R19" s="188"/>
      <c r="S19" s="188"/>
      <c r="T19" s="188"/>
      <c r="U19" s="188"/>
      <c r="V19" s="188"/>
      <c r="W19" s="188"/>
      <c r="X19" s="188"/>
      <c r="Y19" s="188"/>
      <c r="Z19" s="188"/>
      <c r="AA19" s="188"/>
      <c r="AB19" s="188"/>
      <c r="AC19" s="188"/>
      <c r="AD19" s="188"/>
      <c r="AE19" s="188"/>
      <c r="AF19" s="188"/>
      <c r="AG19" s="188"/>
      <c r="AH19" s="188"/>
      <c r="AI19" s="188"/>
      <c r="AJ19" s="188"/>
      <c r="AK19" s="188"/>
      <c r="AL19" s="188"/>
      <c r="AM19" s="188"/>
      <c r="AN19" s="188"/>
      <c r="AO19" s="188"/>
      <c r="AP19" s="188"/>
      <c r="AQ19" s="188"/>
      <c r="AR19" s="188"/>
      <c r="AS19" s="188"/>
      <c r="AT19" s="188"/>
      <c r="AU19" s="188"/>
      <c r="AV19" s="188"/>
      <c r="AW19" s="188"/>
      <c r="AX19" s="188"/>
      <c r="AY19" s="188"/>
      <c r="AZ19" s="188"/>
    </row>
    <row r="20" spans="1:52" s="190" customFormat="1" ht="27" customHeight="1" x14ac:dyDescent="0.2">
      <c r="A20" s="184">
        <v>4</v>
      </c>
      <c r="B20" s="185" t="s">
        <v>168</v>
      </c>
      <c r="C20" s="186">
        <f>E20+F20+G20+H20+I20+J20+K20+L20+M20+N20+D20</f>
        <v>21600</v>
      </c>
      <c r="D20" s="186"/>
      <c r="E20" s="187"/>
      <c r="F20" s="187"/>
      <c r="G20" s="187">
        <v>21600</v>
      </c>
      <c r="H20" s="187"/>
      <c r="I20" s="187"/>
      <c r="J20" s="187"/>
      <c r="K20" s="187"/>
      <c r="L20" s="187"/>
      <c r="M20" s="187"/>
      <c r="N20" s="187"/>
      <c r="O20" s="219"/>
      <c r="P20" s="188"/>
      <c r="Q20" s="188"/>
      <c r="R20" s="188"/>
      <c r="S20" s="188"/>
      <c r="T20" s="188"/>
      <c r="U20" s="188"/>
      <c r="V20" s="188"/>
      <c r="W20" s="188"/>
      <c r="X20" s="188"/>
      <c r="Y20" s="188"/>
      <c r="Z20" s="188"/>
      <c r="AA20" s="188"/>
      <c r="AB20" s="188"/>
      <c r="AC20" s="188"/>
      <c r="AD20" s="188"/>
      <c r="AE20" s="188"/>
      <c r="AF20" s="188"/>
      <c r="AG20" s="188"/>
      <c r="AH20" s="188"/>
      <c r="AI20" s="188"/>
      <c r="AJ20" s="188"/>
      <c r="AK20" s="188"/>
      <c r="AL20" s="188"/>
      <c r="AM20" s="188"/>
      <c r="AN20" s="188"/>
      <c r="AO20" s="188"/>
      <c r="AP20" s="188"/>
      <c r="AQ20" s="188"/>
      <c r="AR20" s="188"/>
      <c r="AS20" s="188"/>
      <c r="AT20" s="188"/>
      <c r="AU20" s="188"/>
      <c r="AV20" s="188"/>
      <c r="AW20" s="188"/>
      <c r="AX20" s="188"/>
      <c r="AY20" s="188"/>
      <c r="AZ20" s="188"/>
    </row>
    <row r="21" spans="1:52" ht="409.5" hidden="1" customHeight="1" x14ac:dyDescent="0.2">
      <c r="A21" s="184" t="s">
        <v>169</v>
      </c>
      <c r="B21" s="185" t="s">
        <v>170</v>
      </c>
      <c r="C21" s="186">
        <f>E21+F21+G21+H21+I21+J21+K21+L21+M21+N21+D21</f>
        <v>0</v>
      </c>
      <c r="D21" s="186"/>
      <c r="E21" s="187"/>
      <c r="F21" s="187"/>
      <c r="G21" s="187"/>
      <c r="H21" s="187"/>
      <c r="I21" s="187"/>
      <c r="J21" s="187"/>
      <c r="K21" s="187"/>
      <c r="L21" s="187"/>
      <c r="M21" s="187"/>
      <c r="N21" s="187"/>
      <c r="O21" s="219"/>
      <c r="P21" s="188"/>
      <c r="Q21" s="188"/>
      <c r="R21" s="188"/>
      <c r="S21" s="188"/>
      <c r="T21" s="188"/>
      <c r="U21" s="188"/>
      <c r="V21" s="188"/>
      <c r="W21" s="188"/>
      <c r="X21" s="188"/>
      <c r="Y21" s="188"/>
      <c r="Z21" s="188"/>
      <c r="AA21" s="188"/>
      <c r="AB21" s="188"/>
      <c r="AC21" s="188"/>
      <c r="AD21" s="188"/>
      <c r="AE21" s="188"/>
      <c r="AF21" s="188"/>
      <c r="AG21" s="188"/>
      <c r="AH21" s="188"/>
      <c r="AI21" s="188"/>
      <c r="AJ21" s="188"/>
      <c r="AK21" s="188"/>
      <c r="AL21" s="188"/>
      <c r="AM21" s="188"/>
      <c r="AN21" s="188"/>
      <c r="AO21" s="188"/>
      <c r="AP21" s="188"/>
      <c r="AQ21" s="188"/>
      <c r="AR21" s="188"/>
      <c r="AS21" s="188"/>
      <c r="AT21" s="188"/>
      <c r="AU21" s="188"/>
      <c r="AV21" s="188"/>
      <c r="AW21" s="188"/>
      <c r="AX21" s="188"/>
      <c r="AY21" s="188"/>
      <c r="AZ21" s="188"/>
    </row>
    <row r="22" spans="1:52" ht="82.5" hidden="1" customHeight="1" x14ac:dyDescent="0.2">
      <c r="A22" s="184" t="s">
        <v>171</v>
      </c>
      <c r="B22" s="185" t="s">
        <v>172</v>
      </c>
      <c r="C22" s="186">
        <f>E22+F22+G22+H22+I22+J22+K22+L22+M22+N22+D22</f>
        <v>0</v>
      </c>
      <c r="D22" s="186"/>
      <c r="E22" s="187"/>
      <c r="F22" s="187"/>
      <c r="G22" s="187"/>
      <c r="H22" s="187"/>
      <c r="I22" s="187"/>
      <c r="J22" s="187"/>
      <c r="K22" s="187"/>
      <c r="L22" s="187"/>
      <c r="M22" s="187"/>
      <c r="N22" s="187"/>
      <c r="O22" s="219"/>
      <c r="P22" s="188"/>
      <c r="Q22" s="188"/>
      <c r="R22" s="188"/>
      <c r="S22" s="188"/>
      <c r="T22" s="188"/>
      <c r="U22" s="188"/>
      <c r="V22" s="188"/>
      <c r="W22" s="188"/>
      <c r="X22" s="188"/>
      <c r="Y22" s="188"/>
      <c r="Z22" s="188"/>
      <c r="AA22" s="188"/>
      <c r="AB22" s="188"/>
      <c r="AC22" s="188"/>
      <c r="AD22" s="188"/>
      <c r="AE22" s="188"/>
      <c r="AF22" s="188"/>
      <c r="AG22" s="188"/>
      <c r="AH22" s="188"/>
      <c r="AI22" s="188"/>
      <c r="AJ22" s="188"/>
      <c r="AK22" s="188"/>
      <c r="AL22" s="188"/>
      <c r="AM22" s="188"/>
      <c r="AN22" s="188"/>
      <c r="AO22" s="188"/>
      <c r="AP22" s="188"/>
      <c r="AQ22" s="188"/>
      <c r="AR22" s="188"/>
      <c r="AS22" s="188"/>
      <c r="AT22" s="188"/>
      <c r="AU22" s="188"/>
      <c r="AV22" s="188"/>
      <c r="AW22" s="188"/>
      <c r="AX22" s="188"/>
      <c r="AY22" s="188"/>
      <c r="AZ22" s="188"/>
    </row>
    <row r="23" spans="1:52" s="190" customFormat="1" ht="54" customHeight="1" x14ac:dyDescent="0.2">
      <c r="A23" s="184">
        <v>5</v>
      </c>
      <c r="B23" s="185" t="s">
        <v>173</v>
      </c>
      <c r="C23" s="186">
        <v>134322</v>
      </c>
      <c r="D23" s="186"/>
      <c r="E23" s="187"/>
      <c r="F23" s="187">
        <v>134322</v>
      </c>
      <c r="G23" s="187"/>
      <c r="H23" s="187"/>
      <c r="I23" s="187"/>
      <c r="J23" s="187"/>
      <c r="K23" s="187"/>
      <c r="L23" s="187"/>
      <c r="M23" s="187"/>
      <c r="N23" s="187"/>
      <c r="O23" s="219"/>
      <c r="P23" s="188"/>
      <c r="Q23" s="188"/>
      <c r="R23" s="188"/>
      <c r="S23" s="188"/>
      <c r="T23" s="188"/>
      <c r="U23" s="188"/>
      <c r="V23" s="188"/>
      <c r="W23" s="188"/>
      <c r="X23" s="188"/>
      <c r="Y23" s="188"/>
      <c r="Z23" s="188"/>
      <c r="AA23" s="188"/>
      <c r="AB23" s="188"/>
      <c r="AC23" s="188"/>
      <c r="AD23" s="188"/>
      <c r="AE23" s="188"/>
      <c r="AF23" s="188"/>
      <c r="AG23" s="188"/>
      <c r="AH23" s="188"/>
      <c r="AI23" s="188"/>
      <c r="AJ23" s="188"/>
      <c r="AK23" s="188"/>
      <c r="AL23" s="188"/>
      <c r="AM23" s="188"/>
      <c r="AN23" s="188"/>
      <c r="AO23" s="188"/>
      <c r="AP23" s="188"/>
      <c r="AQ23" s="188"/>
      <c r="AR23" s="188"/>
      <c r="AS23" s="188"/>
      <c r="AT23" s="188"/>
      <c r="AU23" s="188"/>
      <c r="AV23" s="188"/>
      <c r="AW23" s="188"/>
      <c r="AX23" s="188"/>
      <c r="AY23" s="188"/>
      <c r="AZ23" s="188"/>
    </row>
    <row r="24" spans="1:52" s="190" customFormat="1" ht="40.5" customHeight="1" x14ac:dyDescent="0.2">
      <c r="A24" s="184">
        <v>6</v>
      </c>
      <c r="B24" s="191" t="s">
        <v>174</v>
      </c>
      <c r="C24" s="186">
        <f>E24+F24+G24+H24+I24+J24+K24+L24+M24+N24+D24</f>
        <v>1800</v>
      </c>
      <c r="D24" s="186"/>
      <c r="E24" s="187"/>
      <c r="F24" s="187"/>
      <c r="G24" s="187">
        <v>1800</v>
      </c>
      <c r="H24" s="187"/>
      <c r="I24" s="187"/>
      <c r="J24" s="187"/>
      <c r="K24" s="187"/>
      <c r="L24" s="187"/>
      <c r="M24" s="187"/>
      <c r="N24" s="187"/>
      <c r="O24" s="219"/>
      <c r="P24" s="188"/>
      <c r="Q24" s="188"/>
      <c r="R24" s="188"/>
      <c r="S24" s="188"/>
      <c r="T24" s="188"/>
      <c r="U24" s="188"/>
      <c r="V24" s="188"/>
      <c r="W24" s="188"/>
      <c r="X24" s="188"/>
      <c r="Y24" s="188"/>
      <c r="Z24" s="188"/>
      <c r="AA24" s="188"/>
      <c r="AB24" s="188"/>
      <c r="AC24" s="188"/>
      <c r="AD24" s="188"/>
      <c r="AE24" s="188"/>
      <c r="AF24" s="188"/>
      <c r="AG24" s="188"/>
      <c r="AH24" s="188"/>
      <c r="AI24" s="188"/>
      <c r="AJ24" s="188"/>
      <c r="AK24" s="188"/>
      <c r="AL24" s="188"/>
      <c r="AM24" s="188"/>
      <c r="AN24" s="188"/>
      <c r="AO24" s="188"/>
      <c r="AP24" s="188"/>
      <c r="AQ24" s="188"/>
      <c r="AR24" s="188"/>
      <c r="AS24" s="188"/>
      <c r="AT24" s="188"/>
      <c r="AU24" s="188"/>
      <c r="AV24" s="188"/>
      <c r="AW24" s="188"/>
      <c r="AX24" s="188"/>
      <c r="AY24" s="188"/>
      <c r="AZ24" s="188"/>
    </row>
    <row r="25" spans="1:52" s="190" customFormat="1" ht="49.5" customHeight="1" x14ac:dyDescent="0.2">
      <c r="A25" s="184">
        <v>7</v>
      </c>
      <c r="B25" s="192" t="s">
        <v>175</v>
      </c>
      <c r="C25" s="186">
        <f>E25+F25+G25+H25+I25+J25+K25+L25+M25+N25+D25</f>
        <v>8000</v>
      </c>
      <c r="D25" s="186"/>
      <c r="E25" s="187"/>
      <c r="F25" s="187"/>
      <c r="G25" s="187">
        <v>8000</v>
      </c>
      <c r="H25" s="187"/>
      <c r="I25" s="187"/>
      <c r="J25" s="187"/>
      <c r="K25" s="187"/>
      <c r="L25" s="187"/>
      <c r="M25" s="187"/>
      <c r="N25" s="187"/>
      <c r="O25" s="219"/>
      <c r="P25" s="188"/>
      <c r="Q25" s="188"/>
      <c r="R25" s="188"/>
      <c r="S25" s="188"/>
      <c r="T25" s="188"/>
      <c r="U25" s="188"/>
      <c r="V25" s="188"/>
      <c r="W25" s="188"/>
      <c r="X25" s="188"/>
      <c r="Y25" s="188"/>
      <c r="Z25" s="188"/>
      <c r="AA25" s="188"/>
      <c r="AB25" s="188"/>
      <c r="AC25" s="188"/>
      <c r="AD25" s="188"/>
      <c r="AE25" s="188"/>
      <c r="AF25" s="188"/>
      <c r="AG25" s="188"/>
      <c r="AH25" s="188"/>
      <c r="AI25" s="188"/>
      <c r="AJ25" s="188"/>
      <c r="AK25" s="188"/>
      <c r="AL25" s="188"/>
      <c r="AM25" s="188"/>
      <c r="AN25" s="188"/>
      <c r="AO25" s="188"/>
      <c r="AP25" s="188"/>
      <c r="AQ25" s="188"/>
      <c r="AR25" s="188"/>
      <c r="AS25" s="188"/>
      <c r="AT25" s="188"/>
      <c r="AU25" s="188"/>
      <c r="AV25" s="188"/>
      <c r="AW25" s="188"/>
      <c r="AX25" s="188"/>
      <c r="AY25" s="188"/>
      <c r="AZ25" s="188"/>
    </row>
    <row r="26" spans="1:52" s="190" customFormat="1" ht="29.25" customHeight="1" x14ac:dyDescent="0.2">
      <c r="A26" s="184">
        <v>8</v>
      </c>
      <c r="B26" s="191" t="s">
        <v>176</v>
      </c>
      <c r="C26" s="186">
        <f>E26+F26+G26+H26+I26+J26+K26+L26+M26+N26+D26</f>
        <v>210002</v>
      </c>
      <c r="D26" s="186"/>
      <c r="E26" s="187"/>
      <c r="F26" s="187">
        <v>210002</v>
      </c>
      <c r="G26" s="187"/>
      <c r="H26" s="187"/>
      <c r="I26" s="187"/>
      <c r="J26" s="187"/>
      <c r="K26" s="187"/>
      <c r="L26" s="187"/>
      <c r="M26" s="187"/>
      <c r="N26" s="187"/>
      <c r="O26" s="219"/>
      <c r="P26" s="188"/>
      <c r="Q26" s="188"/>
      <c r="R26" s="188"/>
      <c r="S26" s="188"/>
      <c r="T26" s="188"/>
      <c r="U26" s="188"/>
      <c r="V26" s="188"/>
      <c r="W26" s="188"/>
      <c r="X26" s="188"/>
      <c r="Y26" s="188"/>
      <c r="Z26" s="188"/>
      <c r="AA26" s="188"/>
      <c r="AB26" s="188"/>
      <c r="AC26" s="188"/>
      <c r="AD26" s="188"/>
      <c r="AE26" s="188"/>
      <c r="AF26" s="188"/>
      <c r="AG26" s="188"/>
      <c r="AH26" s="188"/>
      <c r="AI26" s="188"/>
      <c r="AJ26" s="188"/>
      <c r="AK26" s="188"/>
      <c r="AL26" s="188"/>
      <c r="AM26" s="188"/>
      <c r="AN26" s="188"/>
      <c r="AO26" s="188"/>
      <c r="AP26" s="188"/>
      <c r="AQ26" s="188"/>
      <c r="AR26" s="188"/>
      <c r="AS26" s="188"/>
      <c r="AT26" s="188"/>
      <c r="AU26" s="188"/>
      <c r="AV26" s="188"/>
      <c r="AW26" s="188"/>
      <c r="AX26" s="188"/>
      <c r="AY26" s="188"/>
      <c r="AZ26" s="188"/>
    </row>
    <row r="27" spans="1:52" s="195" customFormat="1" ht="21" customHeight="1" x14ac:dyDescent="0.2">
      <c r="A27" s="184">
        <v>9</v>
      </c>
      <c r="B27" s="191" t="s">
        <v>177</v>
      </c>
      <c r="C27" s="186">
        <f>E27+F27+G27+H27+I27+J27+K27+L27+M27+N27+D27</f>
        <v>24418</v>
      </c>
      <c r="D27" s="187">
        <v>18239</v>
      </c>
      <c r="E27" s="193"/>
      <c r="F27" s="187"/>
      <c r="G27" s="187">
        <v>6179</v>
      </c>
      <c r="H27" s="186"/>
      <c r="I27" s="186"/>
      <c r="J27" s="186"/>
      <c r="K27" s="186"/>
      <c r="L27" s="186"/>
      <c r="M27" s="186"/>
      <c r="N27" s="186"/>
      <c r="O27" s="219"/>
      <c r="P27" s="194"/>
      <c r="Q27" s="194"/>
      <c r="R27" s="194"/>
      <c r="S27" s="194"/>
      <c r="T27" s="194"/>
      <c r="U27" s="194"/>
      <c r="V27" s="194"/>
      <c r="W27" s="194"/>
      <c r="X27" s="194"/>
      <c r="Y27" s="194"/>
      <c r="Z27" s="194"/>
      <c r="AA27" s="194"/>
      <c r="AB27" s="194"/>
      <c r="AC27" s="194"/>
      <c r="AD27" s="194"/>
      <c r="AE27" s="194"/>
      <c r="AF27" s="194"/>
      <c r="AG27" s="194"/>
      <c r="AH27" s="194"/>
      <c r="AI27" s="194"/>
      <c r="AJ27" s="194"/>
      <c r="AK27" s="194"/>
      <c r="AL27" s="194"/>
      <c r="AM27" s="194"/>
      <c r="AN27" s="194"/>
      <c r="AO27" s="194"/>
      <c r="AP27" s="194"/>
      <c r="AQ27" s="194"/>
      <c r="AR27" s="194"/>
      <c r="AS27" s="194"/>
      <c r="AT27" s="194"/>
      <c r="AU27" s="194"/>
      <c r="AV27" s="194"/>
      <c r="AW27" s="194"/>
      <c r="AX27" s="194"/>
      <c r="AY27" s="194"/>
      <c r="AZ27" s="194"/>
    </row>
    <row r="28" spans="1:52" s="195" customFormat="1" ht="28.5" customHeight="1" x14ac:dyDescent="0.2">
      <c r="A28" s="184">
        <v>10</v>
      </c>
      <c r="B28" s="196" t="s">
        <v>178</v>
      </c>
      <c r="C28" s="186">
        <v>13689</v>
      </c>
      <c r="D28" s="186"/>
      <c r="E28" s="193"/>
      <c r="F28" s="187"/>
      <c r="G28" s="187">
        <v>13689</v>
      </c>
      <c r="H28" s="186"/>
      <c r="I28" s="186"/>
      <c r="J28" s="186"/>
      <c r="K28" s="186"/>
      <c r="L28" s="186"/>
      <c r="M28" s="186"/>
      <c r="N28" s="186"/>
      <c r="O28" s="219"/>
      <c r="P28" s="194"/>
      <c r="Q28" s="194"/>
      <c r="R28" s="194"/>
      <c r="S28" s="194"/>
      <c r="T28" s="194"/>
      <c r="U28" s="194"/>
      <c r="V28" s="194"/>
      <c r="W28" s="194"/>
      <c r="X28" s="194"/>
      <c r="Y28" s="194"/>
      <c r="Z28" s="194"/>
      <c r="AA28" s="194"/>
      <c r="AB28" s="194"/>
      <c r="AC28" s="194"/>
      <c r="AD28" s="194"/>
      <c r="AE28" s="194"/>
      <c r="AF28" s="194"/>
      <c r="AG28" s="194"/>
      <c r="AH28" s="194"/>
      <c r="AI28" s="194"/>
      <c r="AJ28" s="194"/>
      <c r="AK28" s="194"/>
      <c r="AL28" s="194"/>
      <c r="AM28" s="194"/>
      <c r="AN28" s="194"/>
      <c r="AO28" s="194"/>
      <c r="AP28" s="194"/>
      <c r="AQ28" s="194"/>
      <c r="AR28" s="194"/>
      <c r="AS28" s="194"/>
      <c r="AT28" s="194"/>
      <c r="AU28" s="194"/>
      <c r="AV28" s="194"/>
      <c r="AW28" s="194"/>
      <c r="AX28" s="194"/>
      <c r="AY28" s="194"/>
      <c r="AZ28" s="194"/>
    </row>
    <row r="29" spans="1:52" s="195" customFormat="1" ht="18.95" customHeight="1" x14ac:dyDescent="0.2">
      <c r="A29" s="184">
        <v>11</v>
      </c>
      <c r="B29" s="191" t="s">
        <v>179</v>
      </c>
      <c r="C29" s="186">
        <f t="shared" ref="C29:C53" si="0">E29+F29+G29+H29+I29+J29+K29+L29+M29+N29+D29</f>
        <v>4880</v>
      </c>
      <c r="D29" s="186"/>
      <c r="E29" s="187"/>
      <c r="F29" s="187"/>
      <c r="G29" s="187"/>
      <c r="H29" s="186"/>
      <c r="I29" s="186"/>
      <c r="J29" s="186"/>
      <c r="K29" s="186"/>
      <c r="L29" s="187">
        <v>4880</v>
      </c>
      <c r="M29" s="187"/>
      <c r="N29" s="186"/>
      <c r="O29" s="219"/>
      <c r="P29" s="194"/>
      <c r="Q29" s="194"/>
      <c r="R29" s="194"/>
      <c r="S29" s="194"/>
      <c r="T29" s="194"/>
      <c r="U29" s="194"/>
      <c r="V29" s="194"/>
      <c r="W29" s="194"/>
      <c r="X29" s="194"/>
      <c r="Y29" s="194"/>
      <c r="Z29" s="194"/>
      <c r="AA29" s="194"/>
      <c r="AB29" s="194"/>
      <c r="AC29" s="194"/>
      <c r="AD29" s="194"/>
      <c r="AE29" s="194"/>
      <c r="AF29" s="194"/>
      <c r="AG29" s="194"/>
      <c r="AH29" s="194"/>
      <c r="AI29" s="194"/>
      <c r="AJ29" s="194"/>
      <c r="AK29" s="194"/>
      <c r="AL29" s="194"/>
      <c r="AM29" s="194"/>
      <c r="AN29" s="194"/>
      <c r="AO29" s="194"/>
      <c r="AP29" s="194"/>
      <c r="AQ29" s="194"/>
      <c r="AR29" s="194"/>
      <c r="AS29" s="194"/>
      <c r="AT29" s="194"/>
      <c r="AU29" s="194"/>
      <c r="AV29" s="194"/>
      <c r="AW29" s="194"/>
      <c r="AX29" s="194"/>
      <c r="AY29" s="194"/>
      <c r="AZ29" s="194"/>
    </row>
    <row r="30" spans="1:52" s="198" customFormat="1" ht="50.45" customHeight="1" x14ac:dyDescent="0.2">
      <c r="A30" s="184">
        <v>12</v>
      </c>
      <c r="B30" s="192" t="s">
        <v>180</v>
      </c>
      <c r="C30" s="186">
        <f t="shared" si="0"/>
        <v>34739</v>
      </c>
      <c r="D30" s="186"/>
      <c r="E30" s="187">
        <v>34739</v>
      </c>
      <c r="F30" s="187"/>
      <c r="G30" s="187"/>
      <c r="H30" s="186"/>
      <c r="I30" s="186"/>
      <c r="J30" s="186"/>
      <c r="K30" s="186"/>
      <c r="L30" s="193"/>
      <c r="M30" s="193"/>
      <c r="N30" s="197"/>
      <c r="O30" s="219"/>
    </row>
    <row r="31" spans="1:52" s="199" customFormat="1" ht="20.100000000000001" customHeight="1" x14ac:dyDescent="0.2">
      <c r="A31" s="184">
        <v>13</v>
      </c>
      <c r="B31" s="192" t="s">
        <v>181</v>
      </c>
      <c r="C31" s="186">
        <f t="shared" si="0"/>
        <v>20814</v>
      </c>
      <c r="D31" s="186"/>
      <c r="E31" s="187">
        <v>20814</v>
      </c>
      <c r="F31" s="187"/>
      <c r="G31" s="187"/>
      <c r="H31" s="186"/>
      <c r="I31" s="186"/>
      <c r="J31" s="186"/>
      <c r="K31" s="186"/>
      <c r="L31" s="193"/>
      <c r="M31" s="193"/>
      <c r="N31" s="197"/>
      <c r="O31" s="219"/>
      <c r="P31" s="198"/>
      <c r="Q31" s="198"/>
      <c r="R31" s="198"/>
      <c r="S31" s="198"/>
      <c r="T31" s="198"/>
      <c r="U31" s="198"/>
      <c r="V31" s="198"/>
      <c r="W31" s="198"/>
      <c r="X31" s="198"/>
      <c r="Y31" s="198"/>
      <c r="Z31" s="198"/>
      <c r="AA31" s="198"/>
      <c r="AB31" s="198"/>
      <c r="AC31" s="198"/>
      <c r="AD31" s="198"/>
      <c r="AE31" s="198"/>
      <c r="AF31" s="198"/>
      <c r="AG31" s="198"/>
      <c r="AH31" s="198"/>
      <c r="AI31" s="198"/>
      <c r="AJ31" s="198"/>
      <c r="AK31" s="198"/>
      <c r="AL31" s="198"/>
      <c r="AM31" s="198"/>
      <c r="AN31" s="198"/>
      <c r="AO31" s="198"/>
      <c r="AP31" s="198"/>
      <c r="AQ31" s="198"/>
      <c r="AR31" s="198"/>
      <c r="AS31" s="198"/>
      <c r="AT31" s="198"/>
      <c r="AU31" s="198"/>
      <c r="AV31" s="198"/>
      <c r="AW31" s="198"/>
      <c r="AX31" s="198"/>
      <c r="AY31" s="198"/>
      <c r="AZ31" s="198"/>
    </row>
    <row r="32" spans="1:52" s="199" customFormat="1" ht="30.6" customHeight="1" x14ac:dyDescent="0.2">
      <c r="A32" s="184">
        <v>14</v>
      </c>
      <c r="B32" s="192" t="s">
        <v>182</v>
      </c>
      <c r="C32" s="186">
        <f t="shared" si="0"/>
        <v>153245</v>
      </c>
      <c r="D32" s="187">
        <v>131679</v>
      </c>
      <c r="E32" s="187">
        <v>21566</v>
      </c>
      <c r="F32" s="187"/>
      <c r="G32" s="187"/>
      <c r="H32" s="186"/>
      <c r="I32" s="186"/>
      <c r="J32" s="186"/>
      <c r="K32" s="186"/>
      <c r="L32" s="193"/>
      <c r="M32" s="193"/>
      <c r="N32" s="197"/>
      <c r="O32" s="219"/>
      <c r="P32" s="198"/>
      <c r="Q32" s="198"/>
      <c r="R32" s="198"/>
      <c r="S32" s="198"/>
      <c r="T32" s="198"/>
      <c r="U32" s="198"/>
      <c r="V32" s="198"/>
      <c r="W32" s="198"/>
      <c r="X32" s="198"/>
      <c r="Y32" s="198"/>
      <c r="Z32" s="198"/>
      <c r="AA32" s="198"/>
      <c r="AB32" s="198"/>
      <c r="AC32" s="198"/>
      <c r="AD32" s="198"/>
      <c r="AE32" s="198"/>
      <c r="AF32" s="198"/>
      <c r="AG32" s="198"/>
      <c r="AH32" s="198"/>
      <c r="AI32" s="198"/>
      <c r="AJ32" s="198"/>
      <c r="AK32" s="198"/>
      <c r="AL32" s="198"/>
      <c r="AM32" s="198"/>
      <c r="AN32" s="198"/>
      <c r="AO32" s="198"/>
      <c r="AP32" s="198"/>
      <c r="AQ32" s="198"/>
      <c r="AR32" s="198"/>
      <c r="AS32" s="198"/>
      <c r="AT32" s="198"/>
      <c r="AU32" s="198"/>
      <c r="AV32" s="198"/>
      <c r="AW32" s="198"/>
      <c r="AX32" s="198"/>
      <c r="AY32" s="198"/>
      <c r="AZ32" s="198"/>
    </row>
    <row r="33" spans="1:52" s="199" customFormat="1" ht="27" customHeight="1" x14ac:dyDescent="0.2">
      <c r="A33" s="184">
        <v>15</v>
      </c>
      <c r="B33" s="192" t="s">
        <v>183</v>
      </c>
      <c r="C33" s="186">
        <f t="shared" si="0"/>
        <v>38793</v>
      </c>
      <c r="D33" s="186"/>
      <c r="E33" s="187">
        <v>38793</v>
      </c>
      <c r="F33" s="187"/>
      <c r="G33" s="187"/>
      <c r="H33" s="186"/>
      <c r="I33" s="186"/>
      <c r="J33" s="186"/>
      <c r="K33" s="186"/>
      <c r="L33" s="193"/>
      <c r="M33" s="193"/>
      <c r="N33" s="197"/>
      <c r="O33" s="219"/>
      <c r="P33" s="198"/>
      <c r="Q33" s="198"/>
      <c r="R33" s="198"/>
      <c r="S33" s="198"/>
      <c r="T33" s="198"/>
      <c r="U33" s="198"/>
      <c r="V33" s="198"/>
      <c r="W33" s="198"/>
      <c r="X33" s="198"/>
      <c r="Y33" s="198"/>
      <c r="Z33" s="198"/>
      <c r="AA33" s="198"/>
      <c r="AB33" s="198"/>
      <c r="AC33" s="198"/>
      <c r="AD33" s="198"/>
      <c r="AE33" s="198"/>
      <c r="AF33" s="198"/>
      <c r="AG33" s="198"/>
      <c r="AH33" s="198"/>
      <c r="AI33" s="198"/>
      <c r="AJ33" s="198"/>
      <c r="AK33" s="198"/>
      <c r="AL33" s="198"/>
      <c r="AM33" s="198"/>
      <c r="AN33" s="198"/>
      <c r="AO33" s="198"/>
      <c r="AP33" s="198"/>
      <c r="AQ33" s="198"/>
      <c r="AR33" s="198"/>
      <c r="AS33" s="198"/>
      <c r="AT33" s="198"/>
      <c r="AU33" s="198"/>
      <c r="AV33" s="198"/>
      <c r="AW33" s="198"/>
      <c r="AX33" s="198"/>
      <c r="AY33" s="198"/>
      <c r="AZ33" s="198"/>
    </row>
    <row r="34" spans="1:52" s="199" customFormat="1" ht="66.95" customHeight="1" x14ac:dyDescent="0.2">
      <c r="A34" s="184">
        <v>16</v>
      </c>
      <c r="B34" s="192" t="s">
        <v>184</v>
      </c>
      <c r="C34" s="186">
        <f t="shared" si="0"/>
        <v>40968</v>
      </c>
      <c r="D34" s="186"/>
      <c r="E34" s="187">
        <v>40968</v>
      </c>
      <c r="F34" s="187"/>
      <c r="G34" s="187"/>
      <c r="H34" s="186"/>
      <c r="I34" s="186"/>
      <c r="J34" s="186"/>
      <c r="K34" s="186"/>
      <c r="L34" s="193"/>
      <c r="M34" s="193"/>
      <c r="N34" s="197"/>
      <c r="O34" s="219"/>
      <c r="P34" s="198"/>
      <c r="Q34" s="198"/>
      <c r="R34" s="198"/>
      <c r="S34" s="198"/>
      <c r="T34" s="198"/>
      <c r="U34" s="198"/>
      <c r="V34" s="198"/>
      <c r="W34" s="198"/>
      <c r="X34" s="198"/>
      <c r="Y34" s="198"/>
      <c r="Z34" s="198"/>
      <c r="AA34" s="198"/>
      <c r="AB34" s="198"/>
      <c r="AC34" s="198"/>
      <c r="AD34" s="198"/>
      <c r="AE34" s="198"/>
      <c r="AF34" s="198"/>
      <c r="AG34" s="198"/>
      <c r="AH34" s="198"/>
      <c r="AI34" s="198"/>
      <c r="AJ34" s="198"/>
      <c r="AK34" s="198"/>
      <c r="AL34" s="198"/>
      <c r="AM34" s="198"/>
      <c r="AN34" s="198"/>
      <c r="AO34" s="198"/>
      <c r="AP34" s="198"/>
      <c r="AQ34" s="198"/>
      <c r="AR34" s="198"/>
      <c r="AS34" s="198"/>
      <c r="AT34" s="198"/>
      <c r="AU34" s="198"/>
      <c r="AV34" s="198"/>
      <c r="AW34" s="198"/>
      <c r="AX34" s="198"/>
      <c r="AY34" s="198"/>
      <c r="AZ34" s="198"/>
    </row>
    <row r="35" spans="1:52" s="199" customFormat="1" ht="20.45" customHeight="1" x14ac:dyDescent="0.2">
      <c r="A35" s="184">
        <v>17</v>
      </c>
      <c r="B35" s="192" t="s">
        <v>185</v>
      </c>
      <c r="C35" s="186">
        <f t="shared" si="0"/>
        <v>97294</v>
      </c>
      <c r="D35" s="187">
        <v>97294</v>
      </c>
      <c r="E35" s="187"/>
      <c r="F35" s="193"/>
      <c r="G35" s="187"/>
      <c r="H35" s="186"/>
      <c r="I35" s="186"/>
      <c r="J35" s="186"/>
      <c r="K35" s="186"/>
      <c r="L35" s="193"/>
      <c r="M35" s="193"/>
      <c r="N35" s="197"/>
      <c r="O35" s="219"/>
      <c r="P35" s="198"/>
      <c r="Q35" s="198"/>
      <c r="R35" s="198"/>
      <c r="S35" s="198"/>
      <c r="T35" s="198"/>
      <c r="U35" s="198"/>
      <c r="V35" s="198"/>
      <c r="W35" s="198"/>
      <c r="X35" s="198"/>
      <c r="Y35" s="198"/>
      <c r="Z35" s="198"/>
      <c r="AA35" s="198"/>
      <c r="AB35" s="198"/>
      <c r="AC35" s="198"/>
      <c r="AD35" s="198"/>
      <c r="AE35" s="198"/>
      <c r="AF35" s="198"/>
      <c r="AG35" s="198"/>
      <c r="AH35" s="198"/>
      <c r="AI35" s="198"/>
      <c r="AJ35" s="198"/>
      <c r="AK35" s="198"/>
      <c r="AL35" s="198"/>
      <c r="AM35" s="198"/>
      <c r="AN35" s="198"/>
      <c r="AO35" s="198"/>
      <c r="AP35" s="198"/>
      <c r="AQ35" s="198"/>
      <c r="AR35" s="198"/>
      <c r="AS35" s="198"/>
      <c r="AT35" s="198"/>
      <c r="AU35" s="198"/>
      <c r="AV35" s="198"/>
      <c r="AW35" s="198"/>
      <c r="AX35" s="198"/>
      <c r="AY35" s="198"/>
      <c r="AZ35" s="198"/>
    </row>
    <row r="36" spans="1:52" s="199" customFormat="1" ht="16.5" customHeight="1" x14ac:dyDescent="0.2">
      <c r="A36" s="184">
        <v>18</v>
      </c>
      <c r="B36" s="192" t="s">
        <v>186</v>
      </c>
      <c r="C36" s="186">
        <f t="shared" si="0"/>
        <v>19462</v>
      </c>
      <c r="D36" s="186"/>
      <c r="E36" s="187">
        <v>19462</v>
      </c>
      <c r="F36" s="187"/>
      <c r="G36" s="187"/>
      <c r="H36" s="186"/>
      <c r="I36" s="186"/>
      <c r="J36" s="186"/>
      <c r="K36" s="186"/>
      <c r="L36" s="193"/>
      <c r="M36" s="193"/>
      <c r="N36" s="197"/>
      <c r="O36" s="219"/>
      <c r="P36" s="198"/>
      <c r="Q36" s="198"/>
      <c r="R36" s="198"/>
      <c r="S36" s="198"/>
      <c r="T36" s="198"/>
      <c r="U36" s="198"/>
      <c r="V36" s="198"/>
      <c r="W36" s="198"/>
      <c r="X36" s="198"/>
      <c r="Y36" s="198"/>
      <c r="Z36" s="198"/>
      <c r="AA36" s="198"/>
      <c r="AB36" s="198"/>
      <c r="AC36" s="198"/>
      <c r="AD36" s="198"/>
      <c r="AE36" s="198"/>
      <c r="AF36" s="198"/>
      <c r="AG36" s="198"/>
      <c r="AH36" s="198"/>
      <c r="AI36" s="198"/>
      <c r="AJ36" s="198"/>
      <c r="AK36" s="198"/>
      <c r="AL36" s="198"/>
      <c r="AM36" s="198"/>
      <c r="AN36" s="198"/>
      <c r="AO36" s="198"/>
      <c r="AP36" s="198"/>
      <c r="AQ36" s="198"/>
      <c r="AR36" s="198"/>
      <c r="AS36" s="198"/>
      <c r="AT36" s="198"/>
      <c r="AU36" s="198"/>
      <c r="AV36" s="198"/>
      <c r="AW36" s="198"/>
      <c r="AX36" s="198"/>
      <c r="AY36" s="198"/>
      <c r="AZ36" s="198"/>
    </row>
    <row r="37" spans="1:52" s="198" customFormat="1" ht="34.5" hidden="1" customHeight="1" x14ac:dyDescent="0.2">
      <c r="A37" s="184"/>
      <c r="B37" s="200"/>
      <c r="C37" s="186">
        <f t="shared" si="0"/>
        <v>0</v>
      </c>
      <c r="D37" s="186"/>
      <c r="E37" s="193"/>
      <c r="F37" s="193"/>
      <c r="G37" s="187"/>
      <c r="H37" s="186"/>
      <c r="I37" s="186"/>
      <c r="J37" s="186"/>
      <c r="K37" s="186"/>
      <c r="L37" s="193"/>
      <c r="M37" s="193"/>
      <c r="N37" s="197"/>
      <c r="O37" s="219"/>
    </row>
    <row r="38" spans="1:52" s="198" customFormat="1" ht="34.5" hidden="1" customHeight="1" x14ac:dyDescent="0.2">
      <c r="A38" s="184"/>
      <c r="B38" s="200"/>
      <c r="C38" s="186">
        <f t="shared" si="0"/>
        <v>0</v>
      </c>
      <c r="D38" s="186"/>
      <c r="E38" s="193"/>
      <c r="F38" s="193"/>
      <c r="G38" s="187"/>
      <c r="H38" s="186"/>
      <c r="I38" s="186"/>
      <c r="J38" s="186"/>
      <c r="K38" s="186"/>
      <c r="L38" s="193"/>
      <c r="M38" s="193"/>
      <c r="N38" s="197"/>
      <c r="O38" s="219"/>
    </row>
    <row r="39" spans="1:52" s="198" customFormat="1" ht="30.95" customHeight="1" x14ac:dyDescent="0.2">
      <c r="A39" s="184">
        <v>19</v>
      </c>
      <c r="B39" s="191" t="s">
        <v>187</v>
      </c>
      <c r="C39" s="186">
        <f t="shared" si="0"/>
        <v>60000</v>
      </c>
      <c r="D39" s="186"/>
      <c r="E39" s="187">
        <v>40000</v>
      </c>
      <c r="F39" s="187"/>
      <c r="G39" s="187"/>
      <c r="H39" s="186"/>
      <c r="I39" s="186"/>
      <c r="J39" s="186"/>
      <c r="K39" s="186"/>
      <c r="L39" s="215">
        <v>20000</v>
      </c>
      <c r="M39" s="193"/>
      <c r="N39" s="197"/>
      <c r="O39" s="219"/>
    </row>
    <row r="40" spans="1:52" s="199" customFormat="1" ht="24.75" customHeight="1" x14ac:dyDescent="0.2">
      <c r="A40" s="184">
        <v>20</v>
      </c>
      <c r="B40" s="191" t="s">
        <v>188</v>
      </c>
      <c r="C40" s="186">
        <f t="shared" si="0"/>
        <v>4761</v>
      </c>
      <c r="D40" s="186"/>
      <c r="E40" s="187">
        <v>4761</v>
      </c>
      <c r="F40" s="187"/>
      <c r="G40" s="187"/>
      <c r="H40" s="186"/>
      <c r="I40" s="186"/>
      <c r="J40" s="186"/>
      <c r="K40" s="186"/>
      <c r="L40" s="187"/>
      <c r="M40" s="193"/>
      <c r="N40" s="197"/>
      <c r="O40" s="219"/>
      <c r="P40" s="198"/>
      <c r="Q40" s="198"/>
      <c r="R40" s="198"/>
      <c r="S40" s="198"/>
      <c r="T40" s="198"/>
      <c r="U40" s="198"/>
      <c r="V40" s="198"/>
      <c r="W40" s="198"/>
      <c r="X40" s="198"/>
      <c r="Y40" s="198"/>
      <c r="Z40" s="198"/>
      <c r="AA40" s="198"/>
      <c r="AB40" s="198"/>
      <c r="AC40" s="198"/>
      <c r="AD40" s="198"/>
      <c r="AE40" s="198"/>
      <c r="AF40" s="198"/>
      <c r="AG40" s="198"/>
      <c r="AH40" s="198"/>
      <c r="AI40" s="198"/>
      <c r="AJ40" s="198"/>
      <c r="AK40" s="198"/>
      <c r="AL40" s="198"/>
      <c r="AM40" s="198"/>
      <c r="AN40" s="198"/>
      <c r="AO40" s="198"/>
      <c r="AP40" s="198"/>
      <c r="AQ40" s="198"/>
      <c r="AR40" s="198"/>
      <c r="AS40" s="198"/>
      <c r="AT40" s="198"/>
      <c r="AU40" s="198"/>
      <c r="AV40" s="198"/>
      <c r="AW40" s="198"/>
      <c r="AX40" s="198"/>
      <c r="AY40" s="198"/>
      <c r="AZ40" s="198"/>
    </row>
    <row r="41" spans="1:52" s="199" customFormat="1" ht="24.75" customHeight="1" x14ac:dyDescent="0.2">
      <c r="A41" s="184">
        <v>21</v>
      </c>
      <c r="B41" s="191" t="s">
        <v>189</v>
      </c>
      <c r="C41" s="186">
        <f t="shared" si="0"/>
        <v>14466</v>
      </c>
      <c r="D41" s="187">
        <v>12400</v>
      </c>
      <c r="E41" s="187">
        <v>2066</v>
      </c>
      <c r="F41" s="187"/>
      <c r="G41" s="187"/>
      <c r="H41" s="186"/>
      <c r="I41" s="186"/>
      <c r="J41" s="186"/>
      <c r="K41" s="186"/>
      <c r="L41" s="193"/>
      <c r="M41" s="193"/>
      <c r="N41" s="197"/>
      <c r="O41" s="219"/>
      <c r="P41" s="198"/>
      <c r="Q41" s="198"/>
      <c r="R41" s="198"/>
      <c r="S41" s="198"/>
      <c r="T41" s="198"/>
      <c r="U41" s="198"/>
      <c r="V41" s="198"/>
      <c r="W41" s="198"/>
      <c r="X41" s="198"/>
      <c r="Y41" s="198"/>
      <c r="Z41" s="198"/>
      <c r="AA41" s="198"/>
      <c r="AB41" s="198"/>
      <c r="AC41" s="198"/>
      <c r="AD41" s="198"/>
      <c r="AE41" s="198"/>
      <c r="AF41" s="198"/>
      <c r="AG41" s="198"/>
      <c r="AH41" s="198"/>
      <c r="AI41" s="198"/>
      <c r="AJ41" s="198"/>
      <c r="AK41" s="198"/>
      <c r="AL41" s="198"/>
      <c r="AM41" s="198"/>
      <c r="AN41" s="198"/>
      <c r="AO41" s="198"/>
      <c r="AP41" s="198"/>
      <c r="AQ41" s="198"/>
      <c r="AR41" s="198"/>
      <c r="AS41" s="198"/>
      <c r="AT41" s="198"/>
      <c r="AU41" s="198"/>
      <c r="AV41" s="198"/>
      <c r="AW41" s="198"/>
      <c r="AX41" s="198"/>
      <c r="AY41" s="198"/>
      <c r="AZ41" s="198"/>
    </row>
    <row r="42" spans="1:52" s="201" customFormat="1" ht="24.75" customHeight="1" x14ac:dyDescent="0.2">
      <c r="A42" s="184">
        <v>22</v>
      </c>
      <c r="B42" s="191" t="s">
        <v>190</v>
      </c>
      <c r="C42" s="186">
        <f t="shared" si="0"/>
        <v>217255</v>
      </c>
      <c r="D42" s="187">
        <v>9260</v>
      </c>
      <c r="E42" s="187"/>
      <c r="F42" s="187"/>
      <c r="G42" s="187"/>
      <c r="H42" s="186"/>
      <c r="I42" s="186"/>
      <c r="J42" s="186"/>
      <c r="K42" s="186"/>
      <c r="L42" s="187"/>
      <c r="M42" s="187"/>
      <c r="N42" s="187">
        <v>207995</v>
      </c>
      <c r="O42" s="219"/>
      <c r="P42" s="198"/>
      <c r="Q42" s="198"/>
      <c r="R42" s="198"/>
      <c r="S42" s="198"/>
      <c r="T42" s="198"/>
      <c r="U42" s="198"/>
      <c r="V42" s="198"/>
      <c r="W42" s="198"/>
      <c r="X42" s="198"/>
      <c r="Y42" s="198"/>
      <c r="Z42" s="198"/>
      <c r="AA42" s="198"/>
      <c r="AB42" s="198"/>
      <c r="AC42" s="198"/>
      <c r="AD42" s="198"/>
      <c r="AE42" s="198"/>
      <c r="AF42" s="198"/>
      <c r="AG42" s="198"/>
      <c r="AH42" s="198"/>
      <c r="AI42" s="198"/>
      <c r="AJ42" s="198"/>
      <c r="AK42" s="198"/>
      <c r="AL42" s="198"/>
      <c r="AM42" s="198"/>
      <c r="AN42" s="198"/>
      <c r="AO42" s="198"/>
      <c r="AP42" s="198"/>
      <c r="AQ42" s="198"/>
      <c r="AR42" s="198"/>
      <c r="AS42" s="198"/>
      <c r="AT42" s="198"/>
      <c r="AU42" s="198"/>
      <c r="AV42" s="198"/>
      <c r="AW42" s="198"/>
      <c r="AX42" s="198"/>
      <c r="AY42" s="198"/>
      <c r="AZ42" s="198"/>
    </row>
    <row r="43" spans="1:52" s="199" customFormat="1" ht="24.75" customHeight="1" x14ac:dyDescent="0.2">
      <c r="A43" s="184">
        <v>23</v>
      </c>
      <c r="B43" s="191" t="s">
        <v>191</v>
      </c>
      <c r="C43" s="186">
        <f t="shared" si="0"/>
        <v>880</v>
      </c>
      <c r="D43" s="186"/>
      <c r="E43" s="187">
        <v>880</v>
      </c>
      <c r="F43" s="187"/>
      <c r="G43" s="187"/>
      <c r="H43" s="186"/>
      <c r="I43" s="186"/>
      <c r="J43" s="186"/>
      <c r="K43" s="186"/>
      <c r="L43" s="187"/>
      <c r="M43" s="187"/>
      <c r="N43" s="186"/>
      <c r="O43" s="219"/>
      <c r="P43" s="198"/>
      <c r="Q43" s="198"/>
      <c r="R43" s="198"/>
      <c r="S43" s="198"/>
      <c r="T43" s="198"/>
      <c r="U43" s="198"/>
      <c r="V43" s="198"/>
      <c r="W43" s="198"/>
      <c r="X43" s="198"/>
      <c r="Y43" s="198"/>
      <c r="Z43" s="198"/>
      <c r="AA43" s="198"/>
      <c r="AB43" s="198"/>
      <c r="AC43" s="198"/>
      <c r="AD43" s="198"/>
      <c r="AE43" s="198"/>
      <c r="AF43" s="198"/>
      <c r="AG43" s="198"/>
      <c r="AH43" s="198"/>
      <c r="AI43" s="198"/>
      <c r="AJ43" s="198"/>
      <c r="AK43" s="198"/>
      <c r="AL43" s="198"/>
      <c r="AM43" s="198"/>
      <c r="AN43" s="198"/>
      <c r="AO43" s="198"/>
      <c r="AP43" s="198"/>
      <c r="AQ43" s="198"/>
      <c r="AR43" s="198"/>
      <c r="AS43" s="198"/>
      <c r="AT43" s="198"/>
      <c r="AU43" s="198"/>
      <c r="AV43" s="198"/>
      <c r="AW43" s="198"/>
      <c r="AX43" s="198"/>
      <c r="AY43" s="198"/>
      <c r="AZ43" s="198"/>
    </row>
    <row r="44" spans="1:52" s="199" customFormat="1" ht="40.5" customHeight="1" x14ac:dyDescent="0.2">
      <c r="A44" s="184">
        <v>24</v>
      </c>
      <c r="B44" s="191" t="s">
        <v>192</v>
      </c>
      <c r="C44" s="186">
        <f t="shared" si="0"/>
        <v>680</v>
      </c>
      <c r="D44" s="186"/>
      <c r="E44" s="187">
        <v>680</v>
      </c>
      <c r="F44" s="187"/>
      <c r="G44" s="187"/>
      <c r="H44" s="186"/>
      <c r="I44" s="186"/>
      <c r="J44" s="186"/>
      <c r="K44" s="186"/>
      <c r="L44" s="187"/>
      <c r="M44" s="187"/>
      <c r="N44" s="186"/>
      <c r="O44" s="219"/>
      <c r="P44" s="198"/>
      <c r="Q44" s="198"/>
      <c r="R44" s="198"/>
      <c r="S44" s="198"/>
      <c r="T44" s="198"/>
      <c r="U44" s="198"/>
      <c r="V44" s="198"/>
      <c r="W44" s="198"/>
      <c r="X44" s="198"/>
      <c r="Y44" s="198"/>
      <c r="Z44" s="198"/>
      <c r="AA44" s="198"/>
      <c r="AB44" s="198"/>
      <c r="AC44" s="198"/>
      <c r="AD44" s="198"/>
      <c r="AE44" s="198"/>
      <c r="AF44" s="198"/>
      <c r="AG44" s="198"/>
      <c r="AH44" s="198"/>
      <c r="AI44" s="198"/>
      <c r="AJ44" s="198"/>
      <c r="AK44" s="198"/>
      <c r="AL44" s="198"/>
      <c r="AM44" s="198"/>
      <c r="AN44" s="198"/>
      <c r="AO44" s="198"/>
      <c r="AP44" s="198"/>
      <c r="AQ44" s="198"/>
      <c r="AR44" s="198"/>
      <c r="AS44" s="198"/>
      <c r="AT44" s="198"/>
      <c r="AU44" s="198"/>
      <c r="AV44" s="198"/>
      <c r="AW44" s="198"/>
      <c r="AX44" s="198"/>
      <c r="AY44" s="198"/>
      <c r="AZ44" s="198"/>
    </row>
    <row r="45" spans="1:52" s="199" customFormat="1" ht="27" customHeight="1" x14ac:dyDescent="0.2">
      <c r="A45" s="184">
        <v>25</v>
      </c>
      <c r="B45" s="192" t="s">
        <v>193</v>
      </c>
      <c r="C45" s="186">
        <f t="shared" si="0"/>
        <v>35280</v>
      </c>
      <c r="D45" s="186"/>
      <c r="E45" s="187">
        <v>35280</v>
      </c>
      <c r="F45" s="187"/>
      <c r="G45" s="187"/>
      <c r="H45" s="186"/>
      <c r="I45" s="186"/>
      <c r="J45" s="186"/>
      <c r="K45" s="186"/>
      <c r="L45" s="187"/>
      <c r="M45" s="187"/>
      <c r="N45" s="186"/>
      <c r="O45" s="219"/>
      <c r="P45" s="198"/>
      <c r="Q45" s="198"/>
      <c r="R45" s="198"/>
      <c r="S45" s="198"/>
      <c r="T45" s="198"/>
      <c r="U45" s="198"/>
      <c r="V45" s="198"/>
      <c r="W45" s="198"/>
      <c r="X45" s="198"/>
      <c r="Y45" s="198"/>
      <c r="Z45" s="198"/>
      <c r="AA45" s="198"/>
      <c r="AB45" s="198"/>
      <c r="AC45" s="198"/>
      <c r="AD45" s="198"/>
      <c r="AE45" s="198"/>
      <c r="AF45" s="198"/>
      <c r="AG45" s="198"/>
      <c r="AH45" s="198"/>
      <c r="AI45" s="198"/>
      <c r="AJ45" s="198"/>
      <c r="AK45" s="198"/>
      <c r="AL45" s="198"/>
      <c r="AM45" s="198"/>
      <c r="AN45" s="198"/>
      <c r="AO45" s="198"/>
      <c r="AP45" s="198"/>
      <c r="AQ45" s="198"/>
      <c r="AR45" s="198"/>
      <c r="AS45" s="198"/>
      <c r="AT45" s="198"/>
      <c r="AU45" s="198"/>
      <c r="AV45" s="198"/>
      <c r="AW45" s="198"/>
      <c r="AX45" s="198"/>
      <c r="AY45" s="198"/>
      <c r="AZ45" s="198"/>
    </row>
    <row r="46" spans="1:52" s="199" customFormat="1" ht="37.5" customHeight="1" x14ac:dyDescent="0.2">
      <c r="A46" s="184">
        <v>26</v>
      </c>
      <c r="B46" s="192" t="s">
        <v>194</v>
      </c>
      <c r="C46" s="186">
        <f t="shared" si="0"/>
        <v>23460</v>
      </c>
      <c r="D46" s="186"/>
      <c r="E46" s="187">
        <v>23460</v>
      </c>
      <c r="F46" s="187"/>
      <c r="G46" s="187"/>
      <c r="H46" s="186"/>
      <c r="I46" s="186"/>
      <c r="J46" s="186"/>
      <c r="K46" s="186"/>
      <c r="L46" s="187"/>
      <c r="M46" s="187"/>
      <c r="N46" s="186"/>
      <c r="O46" s="219"/>
      <c r="P46" s="198"/>
      <c r="Q46" s="198"/>
      <c r="R46" s="198"/>
      <c r="S46" s="198"/>
      <c r="T46" s="198"/>
      <c r="U46" s="198"/>
      <c r="V46" s="198"/>
      <c r="W46" s="198"/>
      <c r="X46" s="198"/>
      <c r="Y46" s="198"/>
      <c r="Z46" s="198"/>
      <c r="AA46" s="198"/>
      <c r="AB46" s="198"/>
      <c r="AC46" s="198"/>
      <c r="AD46" s="198"/>
      <c r="AE46" s="198"/>
      <c r="AF46" s="198"/>
      <c r="AG46" s="198"/>
      <c r="AH46" s="198"/>
      <c r="AI46" s="198"/>
      <c r="AJ46" s="198"/>
      <c r="AK46" s="198"/>
      <c r="AL46" s="198"/>
      <c r="AM46" s="198"/>
      <c r="AN46" s="198"/>
      <c r="AO46" s="198"/>
      <c r="AP46" s="198"/>
      <c r="AQ46" s="198"/>
      <c r="AR46" s="198"/>
      <c r="AS46" s="198"/>
      <c r="AT46" s="198"/>
      <c r="AU46" s="198"/>
      <c r="AV46" s="198"/>
      <c r="AW46" s="198"/>
      <c r="AX46" s="198"/>
      <c r="AY46" s="198"/>
      <c r="AZ46" s="198"/>
    </row>
    <row r="47" spans="1:52" s="199" customFormat="1" ht="39" customHeight="1" x14ac:dyDescent="0.2">
      <c r="A47" s="184">
        <v>27</v>
      </c>
      <c r="B47" s="192" t="s">
        <v>195</v>
      </c>
      <c r="C47" s="186">
        <f t="shared" si="0"/>
        <v>2878</v>
      </c>
      <c r="D47" s="187">
        <v>2878</v>
      </c>
      <c r="E47" s="187"/>
      <c r="F47" s="187"/>
      <c r="G47" s="187"/>
      <c r="H47" s="186"/>
      <c r="I47" s="186"/>
      <c r="J47" s="186"/>
      <c r="K47" s="186"/>
      <c r="L47" s="187"/>
      <c r="M47" s="187"/>
      <c r="N47" s="186"/>
      <c r="O47" s="219"/>
      <c r="P47" s="198"/>
      <c r="Q47" s="198"/>
      <c r="R47" s="198"/>
      <c r="S47" s="198"/>
      <c r="T47" s="198"/>
      <c r="U47" s="198"/>
      <c r="V47" s="198"/>
      <c r="W47" s="198"/>
      <c r="X47" s="198"/>
      <c r="Y47" s="198"/>
      <c r="Z47" s="198"/>
      <c r="AA47" s="198"/>
      <c r="AB47" s="198"/>
      <c r="AC47" s="198"/>
      <c r="AD47" s="198"/>
      <c r="AE47" s="198"/>
      <c r="AF47" s="198"/>
      <c r="AG47" s="198"/>
      <c r="AH47" s="198"/>
      <c r="AI47" s="198"/>
      <c r="AJ47" s="198"/>
      <c r="AK47" s="198"/>
      <c r="AL47" s="198"/>
      <c r="AM47" s="198"/>
      <c r="AN47" s="198"/>
      <c r="AO47" s="198"/>
      <c r="AP47" s="198"/>
      <c r="AQ47" s="198"/>
      <c r="AR47" s="198"/>
      <c r="AS47" s="198"/>
      <c r="AT47" s="198"/>
      <c r="AU47" s="198"/>
      <c r="AV47" s="198"/>
      <c r="AW47" s="198"/>
      <c r="AX47" s="198"/>
      <c r="AY47" s="198"/>
      <c r="AZ47" s="198"/>
    </row>
    <row r="48" spans="1:52" s="199" customFormat="1" ht="24.75" customHeight="1" x14ac:dyDescent="0.2">
      <c r="A48" s="184">
        <v>28</v>
      </c>
      <c r="B48" s="202" t="s">
        <v>196</v>
      </c>
      <c r="C48" s="186">
        <f t="shared" si="0"/>
        <v>1200</v>
      </c>
      <c r="D48" s="187">
        <v>1200</v>
      </c>
      <c r="E48" s="187"/>
      <c r="F48" s="187"/>
      <c r="G48" s="187"/>
      <c r="H48" s="186"/>
      <c r="I48" s="186"/>
      <c r="J48" s="186"/>
      <c r="K48" s="186"/>
      <c r="L48" s="187"/>
      <c r="M48" s="187"/>
      <c r="N48" s="186"/>
      <c r="O48" s="219"/>
      <c r="P48" s="198"/>
      <c r="Q48" s="198"/>
      <c r="R48" s="198"/>
      <c r="S48" s="198"/>
      <c r="T48" s="198"/>
      <c r="U48" s="198"/>
      <c r="V48" s="198"/>
      <c r="W48" s="198"/>
      <c r="X48" s="198"/>
      <c r="Y48" s="198"/>
      <c r="Z48" s="198"/>
      <c r="AA48" s="198"/>
      <c r="AB48" s="198"/>
      <c r="AC48" s="198"/>
      <c r="AD48" s="198"/>
      <c r="AE48" s="198"/>
      <c r="AF48" s="198"/>
      <c r="AG48" s="198"/>
      <c r="AH48" s="198"/>
      <c r="AI48" s="198"/>
      <c r="AJ48" s="198"/>
      <c r="AK48" s="198"/>
      <c r="AL48" s="198"/>
      <c r="AM48" s="198"/>
      <c r="AN48" s="198"/>
      <c r="AO48" s="198"/>
      <c r="AP48" s="198"/>
      <c r="AQ48" s="198"/>
      <c r="AR48" s="198"/>
      <c r="AS48" s="198"/>
      <c r="AT48" s="198"/>
      <c r="AU48" s="198"/>
      <c r="AV48" s="198"/>
      <c r="AW48" s="198"/>
      <c r="AX48" s="198"/>
      <c r="AY48" s="198"/>
      <c r="AZ48" s="198"/>
    </row>
    <row r="49" spans="1:52" s="199" customFormat="1" ht="31.5" customHeight="1" x14ac:dyDescent="0.2">
      <c r="A49" s="184">
        <v>29</v>
      </c>
      <c r="B49" s="216" t="s">
        <v>221</v>
      </c>
      <c r="C49" s="208">
        <f t="shared" si="0"/>
        <v>95073</v>
      </c>
      <c r="D49" s="209">
        <v>95073</v>
      </c>
      <c r="E49" s="209"/>
      <c r="F49" s="209"/>
      <c r="G49" s="209"/>
      <c r="H49" s="208"/>
      <c r="I49" s="208"/>
      <c r="J49" s="208"/>
      <c r="K49" s="208"/>
      <c r="L49" s="209"/>
      <c r="M49" s="209"/>
      <c r="N49" s="208"/>
      <c r="O49" s="219"/>
      <c r="P49" s="198"/>
      <c r="Q49" s="198"/>
      <c r="R49" s="198"/>
      <c r="S49" s="198"/>
      <c r="T49" s="198"/>
      <c r="U49" s="198"/>
      <c r="V49" s="198"/>
      <c r="W49" s="198"/>
      <c r="X49" s="198"/>
      <c r="Y49" s="198"/>
      <c r="Z49" s="198"/>
      <c r="AA49" s="198"/>
      <c r="AB49" s="198"/>
      <c r="AC49" s="198"/>
      <c r="AD49" s="198"/>
      <c r="AE49" s="198"/>
      <c r="AF49" s="198"/>
      <c r="AG49" s="198"/>
      <c r="AH49" s="198"/>
      <c r="AI49" s="198"/>
      <c r="AJ49" s="198"/>
      <c r="AK49" s="198"/>
      <c r="AL49" s="198"/>
      <c r="AM49" s="198"/>
      <c r="AN49" s="198"/>
      <c r="AO49" s="198"/>
      <c r="AP49" s="198"/>
      <c r="AQ49" s="198"/>
      <c r="AR49" s="198"/>
      <c r="AS49" s="198"/>
      <c r="AT49" s="198"/>
      <c r="AU49" s="198"/>
      <c r="AV49" s="198"/>
      <c r="AW49" s="198"/>
      <c r="AX49" s="198"/>
      <c r="AY49" s="198"/>
      <c r="AZ49" s="198"/>
    </row>
    <row r="50" spans="1:52" s="218" customFormat="1" ht="30" customHeight="1" x14ac:dyDescent="0.2">
      <c r="A50" s="206">
        <v>30</v>
      </c>
      <c r="B50" s="217" t="s">
        <v>197</v>
      </c>
      <c r="C50" s="208">
        <f t="shared" si="0"/>
        <v>81685</v>
      </c>
      <c r="D50" s="209">
        <v>81685</v>
      </c>
      <c r="E50" s="209"/>
      <c r="F50" s="209"/>
      <c r="G50" s="209"/>
      <c r="H50" s="208"/>
      <c r="I50" s="208"/>
      <c r="J50" s="208"/>
      <c r="K50" s="208"/>
      <c r="L50" s="209"/>
      <c r="M50" s="209"/>
      <c r="N50" s="208"/>
      <c r="O50" s="219"/>
    </row>
    <row r="51" spans="1:52" s="203" customFormat="1" ht="13.5" customHeight="1" x14ac:dyDescent="0.2">
      <c r="A51" s="184">
        <v>31</v>
      </c>
      <c r="B51" s="192" t="s">
        <v>198</v>
      </c>
      <c r="C51" s="186">
        <f t="shared" si="0"/>
        <v>88096</v>
      </c>
      <c r="D51" s="187">
        <v>88096</v>
      </c>
      <c r="E51" s="187"/>
      <c r="F51" s="187"/>
      <c r="G51" s="187"/>
      <c r="H51" s="186"/>
      <c r="I51" s="186"/>
      <c r="J51" s="186"/>
      <c r="K51" s="186"/>
      <c r="L51" s="187"/>
      <c r="M51" s="187"/>
      <c r="N51" s="186"/>
      <c r="O51" s="219"/>
      <c r="P51" s="198"/>
      <c r="Q51" s="198"/>
      <c r="R51" s="198"/>
      <c r="S51" s="198"/>
      <c r="T51" s="198"/>
      <c r="U51" s="198"/>
      <c r="V51" s="198"/>
      <c r="W51" s="198"/>
      <c r="X51" s="198"/>
      <c r="Y51" s="198"/>
      <c r="Z51" s="198"/>
      <c r="AA51" s="198"/>
      <c r="AB51" s="198"/>
      <c r="AC51" s="198"/>
      <c r="AD51" s="198"/>
      <c r="AE51" s="198"/>
      <c r="AF51" s="198"/>
      <c r="AG51" s="198"/>
      <c r="AH51" s="198"/>
      <c r="AI51" s="198"/>
      <c r="AJ51" s="198"/>
      <c r="AK51" s="198"/>
      <c r="AL51" s="198"/>
      <c r="AM51" s="198"/>
      <c r="AN51" s="198"/>
      <c r="AO51" s="198"/>
      <c r="AP51" s="198"/>
      <c r="AQ51" s="198"/>
      <c r="AR51" s="198"/>
      <c r="AS51" s="198"/>
      <c r="AT51" s="198"/>
      <c r="AU51" s="198"/>
      <c r="AV51" s="198"/>
      <c r="AW51" s="198"/>
      <c r="AX51" s="198"/>
      <c r="AY51" s="198"/>
      <c r="AZ51" s="198"/>
    </row>
    <row r="52" spans="1:52" s="203" customFormat="1" ht="15.75" customHeight="1" x14ac:dyDescent="0.2">
      <c r="A52" s="184">
        <v>32</v>
      </c>
      <c r="B52" s="192" t="s">
        <v>199</v>
      </c>
      <c r="C52" s="186">
        <f t="shared" si="0"/>
        <v>77382</v>
      </c>
      <c r="D52" s="187">
        <v>77382</v>
      </c>
      <c r="E52" s="187"/>
      <c r="F52" s="187"/>
      <c r="G52" s="187"/>
      <c r="H52" s="186"/>
      <c r="I52" s="186"/>
      <c r="J52" s="186"/>
      <c r="K52" s="186"/>
      <c r="L52" s="187"/>
      <c r="M52" s="187"/>
      <c r="N52" s="186"/>
      <c r="O52" s="219"/>
      <c r="P52" s="198"/>
      <c r="Q52" s="198"/>
      <c r="R52" s="198"/>
      <c r="S52" s="198"/>
      <c r="T52" s="198"/>
      <c r="U52" s="198"/>
      <c r="V52" s="198"/>
      <c r="W52" s="198"/>
      <c r="X52" s="198"/>
      <c r="Y52" s="198"/>
      <c r="Z52" s="198"/>
      <c r="AA52" s="198"/>
      <c r="AB52" s="198"/>
      <c r="AC52" s="198"/>
      <c r="AD52" s="198"/>
      <c r="AE52" s="198"/>
      <c r="AF52" s="198"/>
      <c r="AG52" s="198"/>
      <c r="AH52" s="198"/>
      <c r="AI52" s="198"/>
      <c r="AJ52" s="198"/>
      <c r="AK52" s="198"/>
      <c r="AL52" s="198"/>
      <c r="AM52" s="198"/>
      <c r="AN52" s="198"/>
      <c r="AO52" s="198"/>
      <c r="AP52" s="198"/>
      <c r="AQ52" s="198"/>
      <c r="AR52" s="198"/>
      <c r="AS52" s="198"/>
      <c r="AT52" s="198"/>
      <c r="AU52" s="198"/>
      <c r="AV52" s="198"/>
      <c r="AW52" s="198"/>
      <c r="AX52" s="198"/>
      <c r="AY52" s="198"/>
      <c r="AZ52" s="198"/>
    </row>
    <row r="53" spans="1:52" s="203" customFormat="1" ht="15" customHeight="1" x14ac:dyDescent="0.2">
      <c r="A53" s="184">
        <v>33</v>
      </c>
      <c r="B53" s="192" t="s">
        <v>200</v>
      </c>
      <c r="C53" s="186">
        <f t="shared" si="0"/>
        <v>174384</v>
      </c>
      <c r="D53" s="187">
        <v>174384</v>
      </c>
      <c r="E53" s="187"/>
      <c r="F53" s="187"/>
      <c r="G53" s="187"/>
      <c r="H53" s="186"/>
      <c r="I53" s="186"/>
      <c r="J53" s="186"/>
      <c r="K53" s="186"/>
      <c r="L53" s="187"/>
      <c r="M53" s="187"/>
      <c r="N53" s="186"/>
      <c r="O53" s="219"/>
      <c r="P53" s="198"/>
      <c r="Q53" s="198"/>
      <c r="R53" s="198"/>
      <c r="S53" s="198"/>
      <c r="T53" s="198"/>
      <c r="U53" s="198"/>
      <c r="V53" s="198"/>
      <c r="W53" s="198"/>
      <c r="X53" s="198"/>
      <c r="Y53" s="198"/>
      <c r="Z53" s="198"/>
      <c r="AA53" s="198"/>
      <c r="AB53" s="198"/>
      <c r="AC53" s="198"/>
      <c r="AD53" s="198"/>
      <c r="AE53" s="198"/>
      <c r="AF53" s="198"/>
      <c r="AG53" s="198"/>
      <c r="AH53" s="198"/>
      <c r="AI53" s="198"/>
      <c r="AJ53" s="198"/>
      <c r="AK53" s="198"/>
      <c r="AL53" s="198"/>
      <c r="AM53" s="198"/>
      <c r="AN53" s="198"/>
      <c r="AO53" s="198"/>
      <c r="AP53" s="198"/>
      <c r="AQ53" s="198"/>
      <c r="AR53" s="198"/>
      <c r="AS53" s="198"/>
      <c r="AT53" s="198"/>
      <c r="AU53" s="198"/>
      <c r="AV53" s="198"/>
      <c r="AW53" s="198"/>
      <c r="AX53" s="198"/>
      <c r="AY53" s="198"/>
      <c r="AZ53" s="198"/>
    </row>
    <row r="54" spans="1:52" s="203" customFormat="1" ht="14.25" customHeight="1" x14ac:dyDescent="0.2">
      <c r="A54" s="184">
        <v>34</v>
      </c>
      <c r="B54" s="192" t="s">
        <v>222</v>
      </c>
      <c r="C54" s="186">
        <v>62174</v>
      </c>
      <c r="D54" s="187">
        <v>62174</v>
      </c>
      <c r="E54" s="187" t="s">
        <v>223</v>
      </c>
      <c r="F54" s="187"/>
      <c r="G54" s="187"/>
      <c r="H54" s="186"/>
      <c r="I54" s="186"/>
      <c r="J54" s="186"/>
      <c r="K54" s="186"/>
      <c r="L54" s="187"/>
      <c r="M54" s="187"/>
      <c r="N54" s="186"/>
      <c r="O54" s="219"/>
      <c r="P54" s="198"/>
      <c r="Q54" s="198"/>
      <c r="R54" s="198"/>
      <c r="S54" s="198"/>
      <c r="T54" s="198"/>
      <c r="U54" s="198"/>
      <c r="V54" s="198"/>
      <c r="W54" s="198"/>
      <c r="X54" s="198"/>
      <c r="Y54" s="198"/>
      <c r="Z54" s="198"/>
      <c r="AA54" s="198"/>
      <c r="AB54" s="198"/>
      <c r="AC54" s="198"/>
      <c r="AD54" s="198"/>
      <c r="AE54" s="198"/>
      <c r="AF54" s="198"/>
      <c r="AG54" s="198"/>
      <c r="AH54" s="198"/>
      <c r="AI54" s="198"/>
      <c r="AJ54" s="198"/>
      <c r="AK54" s="198"/>
      <c r="AL54" s="198"/>
      <c r="AM54" s="198"/>
      <c r="AN54" s="198"/>
      <c r="AO54" s="198"/>
      <c r="AP54" s="198"/>
      <c r="AQ54" s="198"/>
      <c r="AR54" s="198"/>
      <c r="AS54" s="198"/>
      <c r="AT54" s="198"/>
      <c r="AU54" s="198"/>
      <c r="AV54" s="198"/>
      <c r="AW54" s="198"/>
      <c r="AX54" s="198"/>
      <c r="AY54" s="198"/>
      <c r="AZ54" s="198"/>
    </row>
    <row r="55" spans="1:52" s="203" customFormat="1" ht="14.25" customHeight="1" x14ac:dyDescent="0.2">
      <c r="A55" s="184">
        <v>35</v>
      </c>
      <c r="B55" s="192" t="s">
        <v>201</v>
      </c>
      <c r="C55" s="186">
        <f t="shared" ref="C55:C65" si="1">E55+F55+G55+H55+I55+J55+K55+L55+M55+N55+D55</f>
        <v>38985</v>
      </c>
      <c r="D55" s="187">
        <v>38985</v>
      </c>
      <c r="E55" s="187"/>
      <c r="F55" s="187"/>
      <c r="G55" s="187"/>
      <c r="H55" s="186"/>
      <c r="I55" s="186"/>
      <c r="J55" s="186"/>
      <c r="K55" s="186"/>
      <c r="L55" s="187"/>
      <c r="M55" s="187"/>
      <c r="N55" s="186"/>
      <c r="O55" s="219"/>
      <c r="P55" s="198"/>
      <c r="Q55" s="198"/>
      <c r="R55" s="198"/>
      <c r="S55" s="198"/>
      <c r="T55" s="198"/>
      <c r="U55" s="198"/>
      <c r="V55" s="198"/>
      <c r="W55" s="198"/>
      <c r="X55" s="198"/>
      <c r="Y55" s="198"/>
      <c r="Z55" s="198"/>
      <c r="AA55" s="198"/>
      <c r="AB55" s="198"/>
      <c r="AC55" s="198"/>
      <c r="AD55" s="198"/>
      <c r="AE55" s="198"/>
      <c r="AF55" s="198"/>
      <c r="AG55" s="198"/>
      <c r="AH55" s="198"/>
      <c r="AI55" s="198"/>
      <c r="AJ55" s="198"/>
      <c r="AK55" s="198"/>
      <c r="AL55" s="198"/>
      <c r="AM55" s="198"/>
      <c r="AN55" s="198"/>
      <c r="AO55" s="198"/>
      <c r="AP55" s="198"/>
      <c r="AQ55" s="198"/>
      <c r="AR55" s="198"/>
      <c r="AS55" s="198"/>
      <c r="AT55" s="198"/>
      <c r="AU55" s="198"/>
      <c r="AV55" s="198"/>
      <c r="AW55" s="198"/>
      <c r="AX55" s="198"/>
      <c r="AY55" s="198"/>
      <c r="AZ55" s="198"/>
    </row>
    <row r="56" spans="1:52" s="203" customFormat="1" ht="15" customHeight="1" x14ac:dyDescent="0.2">
      <c r="A56" s="184">
        <v>36</v>
      </c>
      <c r="B56" s="191" t="s">
        <v>224</v>
      </c>
      <c r="C56" s="186">
        <f t="shared" si="1"/>
        <v>150000</v>
      </c>
      <c r="D56" s="187">
        <v>150000</v>
      </c>
      <c r="E56" s="187"/>
      <c r="F56" s="187"/>
      <c r="G56" s="187"/>
      <c r="H56" s="186"/>
      <c r="I56" s="186"/>
      <c r="J56" s="186"/>
      <c r="K56" s="186"/>
      <c r="L56" s="187"/>
      <c r="M56" s="187"/>
      <c r="N56" s="186"/>
      <c r="O56" s="219"/>
      <c r="P56" s="198"/>
      <c r="Q56" s="198"/>
      <c r="R56" s="198"/>
      <c r="S56" s="198"/>
      <c r="T56" s="198"/>
      <c r="U56" s="198"/>
      <c r="V56" s="198"/>
      <c r="W56" s="198"/>
      <c r="X56" s="198"/>
      <c r="Y56" s="198"/>
      <c r="Z56" s="198"/>
      <c r="AA56" s="198"/>
      <c r="AB56" s="198"/>
      <c r="AC56" s="198"/>
      <c r="AD56" s="198"/>
      <c r="AE56" s="198"/>
      <c r="AF56" s="198"/>
      <c r="AG56" s="198"/>
      <c r="AH56" s="198"/>
      <c r="AI56" s="198"/>
      <c r="AJ56" s="198"/>
      <c r="AK56" s="198"/>
      <c r="AL56" s="198"/>
      <c r="AM56" s="198"/>
      <c r="AN56" s="198"/>
      <c r="AO56" s="198"/>
      <c r="AP56" s="198"/>
      <c r="AQ56" s="198"/>
      <c r="AR56" s="198"/>
      <c r="AS56" s="198"/>
      <c r="AT56" s="198"/>
      <c r="AU56" s="198"/>
      <c r="AV56" s="198"/>
      <c r="AW56" s="198"/>
      <c r="AX56" s="198"/>
      <c r="AY56" s="198"/>
      <c r="AZ56" s="198"/>
    </row>
    <row r="57" spans="1:52" s="203" customFormat="1" ht="15.75" customHeight="1" x14ac:dyDescent="0.2">
      <c r="A57" s="184">
        <v>37</v>
      </c>
      <c r="B57" s="191" t="s">
        <v>225</v>
      </c>
      <c r="C57" s="186">
        <f t="shared" si="1"/>
        <v>50000</v>
      </c>
      <c r="D57" s="187">
        <v>50000</v>
      </c>
      <c r="E57" s="187"/>
      <c r="F57" s="187"/>
      <c r="G57" s="187"/>
      <c r="H57" s="186"/>
      <c r="I57" s="186"/>
      <c r="J57" s="186"/>
      <c r="K57" s="186"/>
      <c r="L57" s="187"/>
      <c r="M57" s="187"/>
      <c r="N57" s="186"/>
      <c r="O57" s="219"/>
      <c r="P57" s="198"/>
      <c r="Q57" s="198"/>
      <c r="R57" s="198"/>
      <c r="S57" s="198"/>
      <c r="T57" s="198"/>
      <c r="U57" s="198"/>
      <c r="V57" s="198"/>
      <c r="W57" s="198"/>
      <c r="X57" s="198"/>
      <c r="Y57" s="198"/>
      <c r="Z57" s="198"/>
      <c r="AA57" s="198"/>
      <c r="AB57" s="198"/>
      <c r="AC57" s="198"/>
      <c r="AD57" s="198"/>
      <c r="AE57" s="198"/>
      <c r="AF57" s="198"/>
      <c r="AG57" s="198"/>
      <c r="AH57" s="198"/>
      <c r="AI57" s="198"/>
      <c r="AJ57" s="198"/>
      <c r="AK57" s="198"/>
      <c r="AL57" s="198"/>
      <c r="AM57" s="198"/>
      <c r="AN57" s="198"/>
      <c r="AO57" s="198"/>
      <c r="AP57" s="198"/>
      <c r="AQ57" s="198"/>
      <c r="AR57" s="198"/>
      <c r="AS57" s="198"/>
      <c r="AT57" s="198"/>
      <c r="AU57" s="198"/>
      <c r="AV57" s="198"/>
      <c r="AW57" s="198"/>
      <c r="AX57" s="198"/>
      <c r="AY57" s="198"/>
      <c r="AZ57" s="198"/>
    </row>
    <row r="58" spans="1:52" s="203" customFormat="1" ht="18.95" customHeight="1" x14ac:dyDescent="0.2">
      <c r="A58" s="184">
        <v>38</v>
      </c>
      <c r="B58" s="191" t="s">
        <v>202</v>
      </c>
      <c r="C58" s="186">
        <f t="shared" si="1"/>
        <v>212000</v>
      </c>
      <c r="D58" s="187">
        <v>212000</v>
      </c>
      <c r="E58" s="187"/>
      <c r="F58" s="187"/>
      <c r="G58" s="187"/>
      <c r="H58" s="186"/>
      <c r="I58" s="186"/>
      <c r="J58" s="186"/>
      <c r="K58" s="186"/>
      <c r="L58" s="187"/>
      <c r="M58" s="187"/>
      <c r="N58" s="186"/>
      <c r="O58" s="219"/>
      <c r="P58" s="198"/>
      <c r="Q58" s="198"/>
      <c r="R58" s="198"/>
      <c r="S58" s="198"/>
      <c r="T58" s="198"/>
      <c r="U58" s="198"/>
      <c r="V58" s="198"/>
      <c r="W58" s="198"/>
      <c r="X58" s="198"/>
      <c r="Y58" s="198"/>
      <c r="Z58" s="198"/>
      <c r="AA58" s="198"/>
      <c r="AB58" s="198"/>
      <c r="AC58" s="198"/>
      <c r="AD58" s="198"/>
      <c r="AE58" s="198"/>
      <c r="AF58" s="198"/>
      <c r="AG58" s="198"/>
      <c r="AH58" s="198"/>
      <c r="AI58" s="198"/>
      <c r="AJ58" s="198"/>
      <c r="AK58" s="198"/>
      <c r="AL58" s="198"/>
      <c r="AM58" s="198"/>
      <c r="AN58" s="198"/>
      <c r="AO58" s="198"/>
      <c r="AP58" s="198"/>
      <c r="AQ58" s="198"/>
      <c r="AR58" s="198"/>
      <c r="AS58" s="198"/>
      <c r="AT58" s="198"/>
      <c r="AU58" s="198"/>
      <c r="AV58" s="198"/>
      <c r="AW58" s="198"/>
      <c r="AX58" s="198"/>
      <c r="AY58" s="198"/>
      <c r="AZ58" s="198"/>
    </row>
    <row r="59" spans="1:52" s="203" customFormat="1" ht="25.5" customHeight="1" x14ac:dyDescent="0.2">
      <c r="A59" s="184">
        <v>39</v>
      </c>
      <c r="B59" s="191" t="s">
        <v>203</v>
      </c>
      <c r="C59" s="186">
        <f t="shared" si="1"/>
        <v>1200</v>
      </c>
      <c r="D59" s="187">
        <v>1200</v>
      </c>
      <c r="E59" s="187"/>
      <c r="F59" s="187"/>
      <c r="G59" s="187"/>
      <c r="H59" s="186"/>
      <c r="I59" s="186"/>
      <c r="J59" s="186"/>
      <c r="K59" s="186"/>
      <c r="L59" s="187"/>
      <c r="M59" s="187"/>
      <c r="N59" s="186"/>
      <c r="O59" s="219"/>
      <c r="P59" s="198"/>
      <c r="Q59" s="198"/>
      <c r="R59" s="198"/>
      <c r="S59" s="198"/>
      <c r="T59" s="198"/>
      <c r="U59" s="198"/>
      <c r="V59" s="198"/>
      <c r="W59" s="198"/>
      <c r="X59" s="198"/>
      <c r="Y59" s="198"/>
      <c r="Z59" s="198"/>
      <c r="AA59" s="198"/>
      <c r="AB59" s="198"/>
      <c r="AC59" s="198"/>
      <c r="AD59" s="198"/>
      <c r="AE59" s="198"/>
      <c r="AF59" s="198"/>
      <c r="AG59" s="198"/>
      <c r="AH59" s="198"/>
      <c r="AI59" s="198"/>
      <c r="AJ59" s="198"/>
      <c r="AK59" s="198"/>
      <c r="AL59" s="198"/>
      <c r="AM59" s="198"/>
      <c r="AN59" s="198"/>
      <c r="AO59" s="198"/>
      <c r="AP59" s="198"/>
      <c r="AQ59" s="198"/>
      <c r="AR59" s="198"/>
      <c r="AS59" s="198"/>
      <c r="AT59" s="198"/>
      <c r="AU59" s="198"/>
      <c r="AV59" s="198"/>
      <c r="AW59" s="198"/>
      <c r="AX59" s="198"/>
      <c r="AY59" s="198"/>
      <c r="AZ59" s="198"/>
    </row>
    <row r="60" spans="1:52" s="203" customFormat="1" ht="25.5" customHeight="1" x14ac:dyDescent="0.2">
      <c r="A60" s="184">
        <v>40</v>
      </c>
      <c r="B60" s="191" t="s">
        <v>204</v>
      </c>
      <c r="C60" s="186">
        <f t="shared" si="1"/>
        <v>1320</v>
      </c>
      <c r="D60" s="187">
        <v>1320</v>
      </c>
      <c r="E60" s="187"/>
      <c r="F60" s="187"/>
      <c r="G60" s="187"/>
      <c r="H60" s="186"/>
      <c r="I60" s="186"/>
      <c r="J60" s="186"/>
      <c r="K60" s="186"/>
      <c r="L60" s="187"/>
      <c r="M60" s="187"/>
      <c r="N60" s="186"/>
      <c r="O60" s="219"/>
      <c r="P60" s="198"/>
      <c r="Q60" s="198"/>
      <c r="R60" s="198"/>
      <c r="S60" s="198"/>
      <c r="T60" s="198"/>
      <c r="U60" s="198"/>
      <c r="V60" s="198"/>
      <c r="W60" s="198"/>
      <c r="X60" s="198"/>
      <c r="Y60" s="198"/>
      <c r="Z60" s="198"/>
      <c r="AA60" s="198"/>
      <c r="AB60" s="198"/>
      <c r="AC60" s="198"/>
      <c r="AD60" s="198"/>
      <c r="AE60" s="198"/>
      <c r="AF60" s="198"/>
      <c r="AG60" s="198"/>
      <c r="AH60" s="198"/>
      <c r="AI60" s="198"/>
      <c r="AJ60" s="198"/>
      <c r="AK60" s="198"/>
      <c r="AL60" s="198"/>
      <c r="AM60" s="198"/>
      <c r="AN60" s="198"/>
      <c r="AO60" s="198"/>
      <c r="AP60" s="198"/>
      <c r="AQ60" s="198"/>
      <c r="AR60" s="198"/>
      <c r="AS60" s="198"/>
      <c r="AT60" s="198"/>
      <c r="AU60" s="198"/>
      <c r="AV60" s="198"/>
      <c r="AW60" s="198"/>
      <c r="AX60" s="198"/>
      <c r="AY60" s="198"/>
      <c r="AZ60" s="198"/>
    </row>
    <row r="61" spans="1:52" s="203" customFormat="1" ht="27" customHeight="1" x14ac:dyDescent="0.2">
      <c r="A61" s="184">
        <v>41</v>
      </c>
      <c r="B61" s="191" t="s">
        <v>205</v>
      </c>
      <c r="C61" s="186">
        <f t="shared" si="1"/>
        <v>3240</v>
      </c>
      <c r="D61" s="187">
        <v>3240</v>
      </c>
      <c r="E61" s="187"/>
      <c r="F61" s="187"/>
      <c r="G61" s="187"/>
      <c r="H61" s="186"/>
      <c r="I61" s="186"/>
      <c r="J61" s="186"/>
      <c r="K61" s="186"/>
      <c r="L61" s="187"/>
      <c r="M61" s="187"/>
      <c r="N61" s="186"/>
      <c r="O61" s="219"/>
      <c r="P61" s="198"/>
      <c r="Q61" s="198"/>
      <c r="R61" s="198"/>
      <c r="S61" s="198"/>
      <c r="T61" s="198"/>
      <c r="U61" s="198"/>
      <c r="V61" s="198"/>
      <c r="W61" s="198"/>
      <c r="X61" s="198"/>
      <c r="Y61" s="198"/>
      <c r="Z61" s="198"/>
      <c r="AA61" s="198"/>
      <c r="AB61" s="198"/>
      <c r="AC61" s="198"/>
      <c r="AD61" s="198"/>
      <c r="AE61" s="198"/>
      <c r="AF61" s="198"/>
      <c r="AG61" s="198"/>
      <c r="AH61" s="198"/>
      <c r="AI61" s="198"/>
      <c r="AJ61" s="198"/>
      <c r="AK61" s="198"/>
      <c r="AL61" s="198"/>
      <c r="AM61" s="198"/>
      <c r="AN61" s="198"/>
      <c r="AO61" s="198"/>
      <c r="AP61" s="198"/>
      <c r="AQ61" s="198"/>
      <c r="AR61" s="198"/>
      <c r="AS61" s="198"/>
      <c r="AT61" s="198"/>
      <c r="AU61" s="198"/>
      <c r="AV61" s="198"/>
      <c r="AW61" s="198"/>
      <c r="AX61" s="198"/>
      <c r="AY61" s="198"/>
      <c r="AZ61" s="198"/>
    </row>
    <row r="62" spans="1:52" s="203" customFormat="1" ht="27" customHeight="1" x14ac:dyDescent="0.2">
      <c r="A62" s="184">
        <v>42</v>
      </c>
      <c r="B62" s="191" t="s">
        <v>226</v>
      </c>
      <c r="C62" s="186">
        <f t="shared" si="1"/>
        <v>13800</v>
      </c>
      <c r="D62" s="187">
        <v>13800</v>
      </c>
      <c r="E62" s="187"/>
      <c r="F62" s="187"/>
      <c r="G62" s="187"/>
      <c r="H62" s="186"/>
      <c r="I62" s="186"/>
      <c r="J62" s="186"/>
      <c r="K62" s="186"/>
      <c r="L62" s="187"/>
      <c r="M62" s="187"/>
      <c r="N62" s="186"/>
      <c r="O62" s="219"/>
      <c r="P62" s="198"/>
      <c r="Q62" s="198"/>
      <c r="R62" s="198"/>
      <c r="S62" s="198"/>
      <c r="T62" s="198"/>
      <c r="U62" s="198"/>
      <c r="V62" s="198"/>
      <c r="W62" s="198"/>
      <c r="X62" s="198"/>
      <c r="Y62" s="198"/>
      <c r="Z62" s="198"/>
      <c r="AA62" s="198"/>
      <c r="AB62" s="198"/>
      <c r="AC62" s="198"/>
      <c r="AD62" s="198"/>
      <c r="AE62" s="198"/>
      <c r="AF62" s="198"/>
      <c r="AG62" s="198"/>
      <c r="AH62" s="198"/>
      <c r="AI62" s="198"/>
      <c r="AJ62" s="198"/>
      <c r="AK62" s="198"/>
      <c r="AL62" s="198"/>
      <c r="AM62" s="198"/>
      <c r="AN62" s="198"/>
      <c r="AO62" s="198"/>
      <c r="AP62" s="198"/>
      <c r="AQ62" s="198"/>
      <c r="AR62" s="198"/>
      <c r="AS62" s="198"/>
      <c r="AT62" s="198"/>
      <c r="AU62" s="198"/>
      <c r="AV62" s="198"/>
      <c r="AW62" s="198"/>
      <c r="AX62" s="198"/>
      <c r="AY62" s="198"/>
      <c r="AZ62" s="198"/>
    </row>
    <row r="63" spans="1:52" s="203" customFormat="1" ht="27" customHeight="1" x14ac:dyDescent="0.2">
      <c r="A63" s="184">
        <v>43</v>
      </c>
      <c r="B63" s="191" t="s">
        <v>206</v>
      </c>
      <c r="C63" s="186">
        <f t="shared" si="1"/>
        <v>212000</v>
      </c>
      <c r="D63" s="187">
        <v>212000</v>
      </c>
      <c r="E63" s="187"/>
      <c r="F63" s="187"/>
      <c r="G63" s="187"/>
      <c r="H63" s="186"/>
      <c r="I63" s="186"/>
      <c r="J63" s="186"/>
      <c r="K63" s="186"/>
      <c r="L63" s="187"/>
      <c r="M63" s="187"/>
      <c r="N63" s="186"/>
      <c r="O63" s="219"/>
      <c r="P63" s="198"/>
      <c r="Q63" s="198"/>
      <c r="R63" s="198"/>
      <c r="S63" s="198"/>
      <c r="T63" s="198"/>
      <c r="U63" s="198"/>
      <c r="V63" s="198"/>
      <c r="W63" s="198"/>
      <c r="X63" s="198"/>
      <c r="Y63" s="198"/>
      <c r="Z63" s="198"/>
      <c r="AA63" s="198"/>
      <c r="AB63" s="198"/>
      <c r="AC63" s="198"/>
      <c r="AD63" s="198"/>
      <c r="AE63" s="198"/>
      <c r="AF63" s="198"/>
      <c r="AG63" s="198"/>
      <c r="AH63" s="198"/>
      <c r="AI63" s="198"/>
      <c r="AJ63" s="198"/>
      <c r="AK63" s="198"/>
      <c r="AL63" s="198"/>
      <c r="AM63" s="198"/>
      <c r="AN63" s="198"/>
      <c r="AO63" s="198"/>
      <c r="AP63" s="198"/>
      <c r="AQ63" s="198"/>
      <c r="AR63" s="198"/>
      <c r="AS63" s="198"/>
      <c r="AT63" s="198"/>
      <c r="AU63" s="198"/>
      <c r="AV63" s="198"/>
      <c r="AW63" s="198"/>
      <c r="AX63" s="198"/>
      <c r="AY63" s="198"/>
      <c r="AZ63" s="198"/>
    </row>
    <row r="64" spans="1:52" s="203" customFormat="1" ht="27" customHeight="1" x14ac:dyDescent="0.2">
      <c r="A64" s="184">
        <v>44</v>
      </c>
      <c r="B64" s="191" t="s">
        <v>227</v>
      </c>
      <c r="C64" s="186">
        <f t="shared" si="1"/>
        <v>12000</v>
      </c>
      <c r="D64" s="187">
        <v>12000</v>
      </c>
      <c r="E64" s="187"/>
      <c r="F64" s="187"/>
      <c r="G64" s="187"/>
      <c r="H64" s="186"/>
      <c r="I64" s="186"/>
      <c r="J64" s="186"/>
      <c r="K64" s="186"/>
      <c r="L64" s="187"/>
      <c r="M64" s="187"/>
      <c r="N64" s="186"/>
      <c r="O64" s="219"/>
      <c r="P64" s="198"/>
      <c r="Q64" s="198"/>
      <c r="R64" s="198"/>
      <c r="S64" s="198"/>
      <c r="T64" s="198"/>
      <c r="U64" s="198"/>
      <c r="V64" s="198"/>
      <c r="W64" s="198"/>
      <c r="X64" s="198"/>
      <c r="Y64" s="198"/>
      <c r="Z64" s="198"/>
      <c r="AA64" s="198"/>
      <c r="AB64" s="198"/>
      <c r="AC64" s="198"/>
      <c r="AD64" s="198"/>
      <c r="AE64" s="198"/>
      <c r="AF64" s="198"/>
      <c r="AG64" s="198"/>
      <c r="AH64" s="198"/>
      <c r="AI64" s="198"/>
      <c r="AJ64" s="198"/>
      <c r="AK64" s="198"/>
      <c r="AL64" s="198"/>
      <c r="AM64" s="198"/>
      <c r="AN64" s="198"/>
      <c r="AO64" s="198"/>
      <c r="AP64" s="198"/>
      <c r="AQ64" s="198"/>
      <c r="AR64" s="198"/>
      <c r="AS64" s="198"/>
      <c r="AT64" s="198"/>
      <c r="AU64" s="198"/>
      <c r="AV64" s="198"/>
      <c r="AW64" s="198"/>
      <c r="AX64" s="198"/>
      <c r="AY64" s="198"/>
      <c r="AZ64" s="198"/>
    </row>
    <row r="65" spans="1:52" s="203" customFormat="1" ht="27" customHeight="1" x14ac:dyDescent="0.2">
      <c r="A65" s="184">
        <v>45</v>
      </c>
      <c r="B65" s="191" t="s">
        <v>228</v>
      </c>
      <c r="C65" s="186">
        <f t="shared" si="1"/>
        <v>203434</v>
      </c>
      <c r="D65" s="187"/>
      <c r="E65" s="187"/>
      <c r="F65" s="187"/>
      <c r="G65" s="187"/>
      <c r="H65" s="186"/>
      <c r="I65" s="186"/>
      <c r="J65" s="186"/>
      <c r="K65" s="186"/>
      <c r="L65" s="187"/>
      <c r="M65" s="187"/>
      <c r="N65" s="187">
        <v>203434</v>
      </c>
      <c r="O65" s="219"/>
      <c r="P65" s="198"/>
      <c r="Q65" s="198"/>
      <c r="R65" s="198"/>
      <c r="S65" s="198"/>
      <c r="T65" s="198"/>
      <c r="U65" s="198"/>
      <c r="V65" s="198"/>
      <c r="W65" s="198"/>
      <c r="X65" s="198"/>
      <c r="Y65" s="198"/>
      <c r="Z65" s="198"/>
      <c r="AA65" s="198"/>
      <c r="AB65" s="198"/>
      <c r="AC65" s="198"/>
      <c r="AD65" s="198"/>
      <c r="AE65" s="198"/>
      <c r="AF65" s="198"/>
      <c r="AG65" s="198"/>
      <c r="AH65" s="198"/>
      <c r="AI65" s="198"/>
      <c r="AJ65" s="198"/>
      <c r="AK65" s="198"/>
      <c r="AL65" s="198"/>
      <c r="AM65" s="198"/>
      <c r="AN65" s="198"/>
      <c r="AO65" s="198"/>
      <c r="AP65" s="198"/>
      <c r="AQ65" s="198"/>
      <c r="AR65" s="198"/>
      <c r="AS65" s="198"/>
      <c r="AT65" s="198"/>
      <c r="AU65" s="198"/>
      <c r="AV65" s="198"/>
      <c r="AW65" s="198"/>
      <c r="AX65" s="198"/>
      <c r="AY65" s="198"/>
      <c r="AZ65" s="198"/>
    </row>
    <row r="66" spans="1:52" s="199" customFormat="1" ht="25.5" x14ac:dyDescent="0.2">
      <c r="A66" s="184">
        <v>47</v>
      </c>
      <c r="B66" s="191" t="s">
        <v>207</v>
      </c>
      <c r="C66" s="186">
        <v>4187875</v>
      </c>
      <c r="D66" s="186"/>
      <c r="E66" s="187"/>
      <c r="F66" s="187"/>
      <c r="G66" s="187"/>
      <c r="H66" s="186"/>
      <c r="I66" s="186"/>
      <c r="J66" s="186"/>
      <c r="K66" s="186"/>
      <c r="L66" s="187"/>
      <c r="M66" s="187"/>
      <c r="N66" s="187">
        <v>4187875</v>
      </c>
      <c r="O66" s="219"/>
      <c r="P66" s="198"/>
      <c r="Q66" s="198"/>
      <c r="R66" s="198"/>
      <c r="S66" s="198"/>
      <c r="T66" s="198"/>
      <c r="U66" s="198"/>
      <c r="V66" s="198"/>
      <c r="W66" s="198"/>
      <c r="X66" s="198"/>
      <c r="Y66" s="198"/>
      <c r="Z66" s="198"/>
      <c r="AA66" s="198"/>
      <c r="AB66" s="198"/>
      <c r="AC66" s="198"/>
      <c r="AD66" s="198"/>
      <c r="AE66" s="198"/>
      <c r="AF66" s="198"/>
      <c r="AG66" s="198"/>
      <c r="AH66" s="198"/>
      <c r="AI66" s="198"/>
      <c r="AJ66" s="198"/>
      <c r="AK66" s="198"/>
      <c r="AL66" s="198"/>
      <c r="AM66" s="198"/>
      <c r="AN66" s="198"/>
      <c r="AO66" s="198"/>
      <c r="AP66" s="198"/>
      <c r="AQ66" s="198"/>
      <c r="AR66" s="198"/>
      <c r="AS66" s="198"/>
      <c r="AT66" s="198"/>
      <c r="AU66" s="198"/>
      <c r="AV66" s="198"/>
      <c r="AW66" s="198"/>
      <c r="AX66" s="198"/>
      <c r="AY66" s="198"/>
      <c r="AZ66" s="198"/>
    </row>
    <row r="67" spans="1:52" s="173" customFormat="1" ht="22.5" customHeight="1" x14ac:dyDescent="0.25">
      <c r="A67" s="183" t="s">
        <v>229</v>
      </c>
      <c r="B67" s="204" t="s">
        <v>208</v>
      </c>
      <c r="C67" s="172">
        <f>SUM(C68:C77)</f>
        <v>680222</v>
      </c>
      <c r="D67" s="172">
        <f>SUM(D68:D77)</f>
        <v>442000</v>
      </c>
      <c r="E67" s="172">
        <f t="shared" ref="E67:N67" si="2">SUM(E68:E76)</f>
        <v>0</v>
      </c>
      <c r="F67" s="172">
        <f t="shared" si="2"/>
        <v>0</v>
      </c>
      <c r="G67" s="172">
        <f t="shared" si="2"/>
        <v>0</v>
      </c>
      <c r="H67" s="172">
        <f t="shared" si="2"/>
        <v>0</v>
      </c>
      <c r="I67" s="172">
        <f t="shared" si="2"/>
        <v>0</v>
      </c>
      <c r="J67" s="172">
        <f t="shared" si="2"/>
        <v>0</v>
      </c>
      <c r="K67" s="172">
        <f t="shared" si="2"/>
        <v>0</v>
      </c>
      <c r="L67" s="172">
        <f t="shared" si="2"/>
        <v>63544</v>
      </c>
      <c r="M67" s="172">
        <f t="shared" si="2"/>
        <v>0</v>
      </c>
      <c r="N67" s="172">
        <f t="shared" si="2"/>
        <v>174678</v>
      </c>
      <c r="O67" s="219"/>
    </row>
    <row r="68" spans="1:52" ht="18" customHeight="1" x14ac:dyDescent="0.2">
      <c r="A68" s="184">
        <v>1</v>
      </c>
      <c r="B68" s="192" t="s">
        <v>209</v>
      </c>
      <c r="C68" s="186">
        <f t="shared" ref="C68:C73" si="3">E68+F68+G68+H68+I68+J68+K68+L68+M68+N68+D68</f>
        <v>280000</v>
      </c>
      <c r="D68" s="187">
        <v>280000</v>
      </c>
      <c r="E68" s="187"/>
      <c r="F68" s="187"/>
      <c r="G68" s="187"/>
      <c r="H68" s="186"/>
      <c r="I68" s="187"/>
      <c r="J68" s="186"/>
      <c r="K68" s="187"/>
      <c r="L68" s="187"/>
      <c r="M68" s="187"/>
      <c r="N68" s="205"/>
      <c r="O68" s="219"/>
      <c r="P68" s="188"/>
      <c r="Q68" s="188"/>
      <c r="R68" s="188"/>
      <c r="S68" s="188"/>
      <c r="T68" s="188"/>
      <c r="U68" s="188"/>
      <c r="V68" s="188"/>
      <c r="W68" s="188"/>
      <c r="X68" s="188"/>
      <c r="Y68" s="188"/>
      <c r="Z68" s="188"/>
      <c r="AA68" s="188"/>
      <c r="AB68" s="188"/>
      <c r="AC68" s="188"/>
      <c r="AD68" s="188"/>
      <c r="AE68" s="188"/>
      <c r="AF68" s="188"/>
      <c r="AG68" s="188"/>
      <c r="AH68" s="188"/>
      <c r="AI68" s="188"/>
      <c r="AJ68" s="188"/>
      <c r="AK68" s="188"/>
      <c r="AL68" s="188"/>
      <c r="AM68" s="188"/>
      <c r="AN68" s="188"/>
      <c r="AO68" s="188"/>
      <c r="AP68" s="188"/>
      <c r="AQ68" s="188"/>
      <c r="AR68" s="188"/>
      <c r="AS68" s="188"/>
      <c r="AT68" s="188"/>
      <c r="AU68" s="188"/>
      <c r="AV68" s="188"/>
      <c r="AW68" s="188"/>
      <c r="AX68" s="188"/>
      <c r="AY68" s="188"/>
      <c r="AZ68" s="188"/>
    </row>
    <row r="69" spans="1:52" ht="13.5" customHeight="1" x14ac:dyDescent="0.2">
      <c r="A69" s="184">
        <v>2</v>
      </c>
      <c r="B69" s="192" t="s">
        <v>210</v>
      </c>
      <c r="C69" s="186">
        <f t="shared" si="3"/>
        <v>50000</v>
      </c>
      <c r="D69" s="187">
        <v>50000</v>
      </c>
      <c r="E69" s="187"/>
      <c r="F69" s="187"/>
      <c r="G69" s="187"/>
      <c r="H69" s="186"/>
      <c r="I69" s="187"/>
      <c r="J69" s="186"/>
      <c r="K69" s="187"/>
      <c r="L69" s="187"/>
      <c r="M69" s="187"/>
      <c r="N69" s="205"/>
      <c r="O69" s="219"/>
      <c r="P69" s="188"/>
      <c r="Q69" s="188"/>
      <c r="R69" s="188"/>
      <c r="S69" s="188"/>
      <c r="T69" s="188"/>
      <c r="U69" s="188"/>
      <c r="V69" s="188"/>
      <c r="W69" s="188"/>
      <c r="X69" s="188"/>
      <c r="Y69" s="188"/>
      <c r="Z69" s="188"/>
      <c r="AA69" s="188"/>
      <c r="AB69" s="188"/>
      <c r="AC69" s="188"/>
      <c r="AD69" s="188"/>
      <c r="AE69" s="188"/>
      <c r="AF69" s="188"/>
      <c r="AG69" s="188"/>
      <c r="AH69" s="188"/>
      <c r="AI69" s="188"/>
      <c r="AJ69" s="188"/>
      <c r="AK69" s="188"/>
      <c r="AL69" s="188"/>
      <c r="AM69" s="188"/>
      <c r="AN69" s="188"/>
      <c r="AO69" s="188"/>
      <c r="AP69" s="188"/>
      <c r="AQ69" s="188"/>
      <c r="AR69" s="188"/>
      <c r="AS69" s="188"/>
      <c r="AT69" s="188"/>
      <c r="AU69" s="188"/>
      <c r="AV69" s="188"/>
      <c r="AW69" s="188"/>
      <c r="AX69" s="188"/>
      <c r="AY69" s="188"/>
      <c r="AZ69" s="188"/>
    </row>
    <row r="70" spans="1:52" ht="14.25" customHeight="1" x14ac:dyDescent="0.2">
      <c r="A70" s="184">
        <v>3</v>
      </c>
      <c r="B70" s="192" t="s">
        <v>211</v>
      </c>
      <c r="C70" s="186">
        <f t="shared" si="3"/>
        <v>50000</v>
      </c>
      <c r="D70" s="187">
        <v>50000</v>
      </c>
      <c r="E70" s="187"/>
      <c r="F70" s="187"/>
      <c r="G70" s="187"/>
      <c r="H70" s="186"/>
      <c r="I70" s="187"/>
      <c r="J70" s="186"/>
      <c r="K70" s="187"/>
      <c r="L70" s="187"/>
      <c r="M70" s="187"/>
      <c r="N70" s="205"/>
      <c r="O70" s="219"/>
      <c r="P70" s="188"/>
      <c r="Q70" s="188"/>
      <c r="R70" s="188"/>
      <c r="S70" s="188"/>
      <c r="T70" s="188"/>
      <c r="U70" s="188"/>
      <c r="V70" s="188"/>
      <c r="W70" s="188"/>
      <c r="X70" s="188"/>
      <c r="Y70" s="188"/>
      <c r="Z70" s="188"/>
      <c r="AA70" s="188"/>
      <c r="AB70" s="188"/>
      <c r="AC70" s="188"/>
      <c r="AD70" s="188"/>
      <c r="AE70" s="188"/>
      <c r="AF70" s="188"/>
      <c r="AG70" s="188"/>
      <c r="AH70" s="188"/>
      <c r="AI70" s="188"/>
      <c r="AJ70" s="188"/>
      <c r="AK70" s="188"/>
      <c r="AL70" s="188"/>
      <c r="AM70" s="188"/>
      <c r="AN70" s="188"/>
      <c r="AO70" s="188"/>
      <c r="AP70" s="188"/>
      <c r="AQ70" s="188"/>
      <c r="AR70" s="188"/>
      <c r="AS70" s="188"/>
      <c r="AT70" s="188"/>
      <c r="AU70" s="188"/>
      <c r="AV70" s="188"/>
      <c r="AW70" s="188"/>
      <c r="AX70" s="188"/>
      <c r="AY70" s="188"/>
      <c r="AZ70" s="188"/>
    </row>
    <row r="71" spans="1:52" ht="15" customHeight="1" x14ac:dyDescent="0.2">
      <c r="A71" s="184">
        <v>4</v>
      </c>
      <c r="B71" s="192" t="s">
        <v>212</v>
      </c>
      <c r="C71" s="186">
        <f t="shared" si="3"/>
        <v>6000</v>
      </c>
      <c r="D71" s="187">
        <v>6000</v>
      </c>
      <c r="E71" s="187"/>
      <c r="F71" s="187"/>
      <c r="G71" s="187"/>
      <c r="H71" s="186"/>
      <c r="I71" s="187"/>
      <c r="J71" s="186"/>
      <c r="K71" s="187"/>
      <c r="L71" s="187"/>
      <c r="M71" s="187"/>
      <c r="N71" s="205"/>
      <c r="O71" s="219"/>
      <c r="P71" s="188"/>
      <c r="Q71" s="188"/>
      <c r="R71" s="188"/>
      <c r="S71" s="188"/>
      <c r="T71" s="188"/>
      <c r="U71" s="188"/>
      <c r="V71" s="188"/>
      <c r="W71" s="188"/>
      <c r="X71" s="188"/>
      <c r="Y71" s="188"/>
      <c r="Z71" s="188"/>
      <c r="AA71" s="188"/>
      <c r="AB71" s="188"/>
      <c r="AC71" s="188"/>
      <c r="AD71" s="188"/>
      <c r="AE71" s="188"/>
      <c r="AF71" s="188"/>
      <c r="AG71" s="188"/>
      <c r="AH71" s="188"/>
      <c r="AI71" s="188"/>
      <c r="AJ71" s="188"/>
      <c r="AK71" s="188"/>
      <c r="AL71" s="188"/>
      <c r="AM71" s="188"/>
      <c r="AN71" s="188"/>
      <c r="AO71" s="188"/>
      <c r="AP71" s="188"/>
      <c r="AQ71" s="188"/>
      <c r="AR71" s="188"/>
      <c r="AS71" s="188"/>
      <c r="AT71" s="188"/>
      <c r="AU71" s="188"/>
      <c r="AV71" s="188"/>
      <c r="AW71" s="188"/>
      <c r="AX71" s="188"/>
      <c r="AY71" s="188"/>
      <c r="AZ71" s="188"/>
    </row>
    <row r="72" spans="1:52" ht="14.25" customHeight="1" x14ac:dyDescent="0.2">
      <c r="A72" s="184">
        <v>5</v>
      </c>
      <c r="B72" s="191" t="s">
        <v>213</v>
      </c>
      <c r="C72" s="186">
        <f t="shared" si="3"/>
        <v>6000</v>
      </c>
      <c r="D72" s="187">
        <v>6000</v>
      </c>
      <c r="E72" s="187"/>
      <c r="F72" s="187"/>
      <c r="G72" s="187"/>
      <c r="H72" s="186"/>
      <c r="I72" s="186"/>
      <c r="J72" s="186"/>
      <c r="K72" s="186"/>
      <c r="L72" s="187"/>
      <c r="M72" s="187"/>
      <c r="N72" s="186"/>
      <c r="O72" s="219"/>
      <c r="P72" s="188"/>
      <c r="Q72" s="188"/>
      <c r="R72" s="188"/>
      <c r="S72" s="188"/>
      <c r="T72" s="188"/>
      <c r="U72" s="188"/>
      <c r="V72" s="188"/>
      <c r="W72" s="188"/>
      <c r="X72" s="188"/>
      <c r="Y72" s="188"/>
      <c r="Z72" s="188"/>
      <c r="AA72" s="188"/>
      <c r="AB72" s="188"/>
      <c r="AC72" s="188"/>
      <c r="AD72" s="188"/>
      <c r="AE72" s="188"/>
      <c r="AF72" s="188"/>
      <c r="AG72" s="188"/>
      <c r="AH72" s="188"/>
      <c r="AI72" s="188"/>
      <c r="AJ72" s="188"/>
      <c r="AK72" s="188"/>
      <c r="AL72" s="188"/>
      <c r="AM72" s="188"/>
      <c r="AN72" s="188"/>
      <c r="AO72" s="188"/>
      <c r="AP72" s="188"/>
      <c r="AQ72" s="188"/>
      <c r="AR72" s="188"/>
      <c r="AS72" s="188"/>
      <c r="AT72" s="188"/>
      <c r="AU72" s="188"/>
      <c r="AV72" s="188"/>
      <c r="AW72" s="188"/>
      <c r="AX72" s="188"/>
      <c r="AY72" s="188"/>
      <c r="AZ72" s="188"/>
    </row>
    <row r="73" spans="1:52" s="203" customFormat="1" ht="15.75" customHeight="1" x14ac:dyDescent="0.2">
      <c r="A73" s="184">
        <v>6</v>
      </c>
      <c r="B73" s="191" t="s">
        <v>214</v>
      </c>
      <c r="C73" s="186">
        <f t="shared" si="3"/>
        <v>50000</v>
      </c>
      <c r="D73" s="187">
        <v>50000</v>
      </c>
      <c r="E73" s="187"/>
      <c r="F73" s="187"/>
      <c r="G73" s="187"/>
      <c r="H73" s="186"/>
      <c r="I73" s="186"/>
      <c r="J73" s="186"/>
      <c r="K73" s="186"/>
      <c r="L73" s="187"/>
      <c r="M73" s="187"/>
      <c r="N73" s="186"/>
      <c r="O73" s="219"/>
      <c r="P73" s="198"/>
      <c r="Q73" s="198"/>
      <c r="R73" s="198"/>
      <c r="S73" s="198"/>
      <c r="T73" s="198"/>
      <c r="U73" s="198"/>
      <c r="V73" s="198"/>
      <c r="W73" s="198"/>
      <c r="X73" s="198"/>
      <c r="Y73" s="198"/>
      <c r="Z73" s="198"/>
      <c r="AA73" s="198"/>
      <c r="AB73" s="198"/>
      <c r="AC73" s="198"/>
      <c r="AD73" s="198"/>
      <c r="AE73" s="198"/>
      <c r="AF73" s="198"/>
      <c r="AG73" s="198"/>
      <c r="AH73" s="198"/>
      <c r="AI73" s="198"/>
      <c r="AJ73" s="198"/>
      <c r="AK73" s="198"/>
      <c r="AL73" s="198"/>
      <c r="AM73" s="198"/>
      <c r="AN73" s="198"/>
      <c r="AO73" s="198"/>
      <c r="AP73" s="198"/>
      <c r="AQ73" s="198"/>
      <c r="AR73" s="198"/>
      <c r="AS73" s="198"/>
      <c r="AT73" s="198"/>
      <c r="AU73" s="198"/>
      <c r="AV73" s="198"/>
      <c r="AW73" s="198"/>
      <c r="AX73" s="198"/>
      <c r="AY73" s="198"/>
      <c r="AZ73" s="198"/>
    </row>
    <row r="74" spans="1:52" s="203" customFormat="1" ht="38.25" x14ac:dyDescent="0.2">
      <c r="A74" s="206">
        <v>7</v>
      </c>
      <c r="B74" s="207" t="s">
        <v>215</v>
      </c>
      <c r="C74" s="208">
        <v>59500</v>
      </c>
      <c r="D74" s="208"/>
      <c r="E74" s="209"/>
      <c r="F74" s="209"/>
      <c r="G74" s="209"/>
      <c r="H74" s="209"/>
      <c r="I74" s="209"/>
      <c r="J74" s="209"/>
      <c r="K74" s="209"/>
      <c r="L74" s="209">
        <v>59500</v>
      </c>
      <c r="M74" s="209"/>
      <c r="N74" s="209"/>
      <c r="O74" s="219"/>
      <c r="P74" s="198"/>
      <c r="Q74" s="198"/>
      <c r="R74" s="198"/>
      <c r="S74" s="198"/>
      <c r="T74" s="198"/>
      <c r="U74" s="198"/>
      <c r="V74" s="198"/>
      <c r="W74" s="198"/>
      <c r="X74" s="198"/>
      <c r="Y74" s="198"/>
      <c r="Z74" s="198"/>
      <c r="AA74" s="198"/>
      <c r="AB74" s="198"/>
      <c r="AC74" s="198"/>
      <c r="AD74" s="198"/>
      <c r="AE74" s="198"/>
      <c r="AF74" s="198"/>
      <c r="AG74" s="198"/>
      <c r="AH74" s="198"/>
      <c r="AI74" s="198"/>
      <c r="AJ74" s="198"/>
      <c r="AK74" s="198"/>
      <c r="AL74" s="198"/>
      <c r="AM74" s="198"/>
      <c r="AN74" s="198"/>
      <c r="AO74" s="198"/>
      <c r="AP74" s="198"/>
      <c r="AQ74" s="198"/>
      <c r="AR74" s="198"/>
      <c r="AS74" s="198"/>
      <c r="AT74" s="198"/>
      <c r="AU74" s="198"/>
      <c r="AV74" s="198"/>
      <c r="AW74" s="198"/>
      <c r="AX74" s="198"/>
      <c r="AY74" s="198"/>
      <c r="AZ74" s="198"/>
    </row>
    <row r="75" spans="1:52" s="210" customFormat="1" ht="25.5" x14ac:dyDescent="0.2">
      <c r="A75" s="206">
        <v>8</v>
      </c>
      <c r="B75" s="207" t="s">
        <v>216</v>
      </c>
      <c r="C75" s="208">
        <f>E75+F75+G75+H75+I75+J75+K75+L75+M75+N75+D75</f>
        <v>4044</v>
      </c>
      <c r="D75" s="208"/>
      <c r="E75" s="209"/>
      <c r="F75" s="209"/>
      <c r="G75" s="209"/>
      <c r="H75" s="209"/>
      <c r="I75" s="209"/>
      <c r="J75" s="209"/>
      <c r="K75" s="209"/>
      <c r="L75" s="209">
        <v>4044</v>
      </c>
      <c r="M75" s="209"/>
      <c r="N75" s="209"/>
      <c r="O75" s="219"/>
    </row>
    <row r="76" spans="1:52" ht="15.75" customHeight="1" x14ac:dyDescent="0.2">
      <c r="A76" s="184">
        <v>9</v>
      </c>
      <c r="B76" s="185" t="s">
        <v>217</v>
      </c>
      <c r="C76" s="186">
        <f>E76+F76+G76+H76+I76+J76+K76+L76+M76+N76+D76</f>
        <v>174678</v>
      </c>
      <c r="D76" s="186"/>
      <c r="E76" s="187"/>
      <c r="F76" s="187"/>
      <c r="G76" s="187"/>
      <c r="H76" s="187"/>
      <c r="I76" s="187"/>
      <c r="J76" s="187"/>
      <c r="K76" s="187"/>
      <c r="L76" s="187"/>
      <c r="M76" s="187"/>
      <c r="N76" s="187">
        <v>174678</v>
      </c>
      <c r="O76" s="219"/>
      <c r="P76" s="188"/>
      <c r="Q76" s="188"/>
      <c r="R76" s="188"/>
      <c r="S76" s="188"/>
      <c r="T76" s="188"/>
      <c r="U76" s="188"/>
      <c r="V76" s="188"/>
      <c r="W76" s="188"/>
      <c r="X76" s="188"/>
      <c r="Y76" s="188"/>
      <c r="Z76" s="188"/>
      <c r="AA76" s="188"/>
      <c r="AB76" s="188"/>
      <c r="AC76" s="188"/>
      <c r="AD76" s="188"/>
      <c r="AE76" s="188"/>
      <c r="AF76" s="188"/>
      <c r="AG76" s="188"/>
      <c r="AH76" s="188"/>
      <c r="AI76" s="188"/>
      <c r="AJ76" s="188"/>
      <c r="AK76" s="188"/>
      <c r="AL76" s="188"/>
      <c r="AM76" s="188"/>
      <c r="AN76" s="188"/>
      <c r="AO76" s="188"/>
      <c r="AP76" s="188"/>
      <c r="AQ76" s="188"/>
      <c r="AR76" s="188"/>
      <c r="AS76" s="188"/>
      <c r="AT76" s="188"/>
      <c r="AU76" s="188"/>
      <c r="AV76" s="188"/>
      <c r="AW76" s="188"/>
      <c r="AX76" s="188"/>
      <c r="AY76" s="188"/>
      <c r="AZ76" s="188"/>
    </row>
    <row r="77" spans="1:52" s="213" customFormat="1" hidden="1" x14ac:dyDescent="0.2">
      <c r="A77" s="211" t="s">
        <v>218</v>
      </c>
      <c r="B77" s="212" t="s">
        <v>219</v>
      </c>
      <c r="C77" s="212"/>
      <c r="D77" s="212"/>
      <c r="E77" s="212" t="e">
        <f>#REF!</f>
        <v>#REF!</v>
      </c>
      <c r="F77" s="212"/>
      <c r="G77" s="212" t="e">
        <f>#REF!</f>
        <v>#REF!</v>
      </c>
      <c r="H77" s="212" t="e">
        <f>#REF!</f>
        <v>#REF!</v>
      </c>
      <c r="I77" s="212" t="e">
        <f>#REF!</f>
        <v>#REF!</v>
      </c>
      <c r="J77" s="212" t="e">
        <f>#REF!</f>
        <v>#REF!</v>
      </c>
      <c r="K77" s="212" t="e">
        <f>#REF!</f>
        <v>#REF!</v>
      </c>
      <c r="L77" s="212" t="e">
        <f>#REF!</f>
        <v>#REF!</v>
      </c>
      <c r="M77" s="212"/>
      <c r="N77" s="212" t="e">
        <f>#REF!</f>
        <v>#REF!</v>
      </c>
    </row>
    <row r="78" spans="1:52" x14ac:dyDescent="0.2">
      <c r="A78" s="188"/>
      <c r="B78" s="188"/>
      <c r="C78" s="188"/>
      <c r="D78" s="188"/>
      <c r="E78" s="188"/>
      <c r="F78" s="188"/>
      <c r="G78" s="188"/>
      <c r="H78" s="188"/>
      <c r="I78" s="188"/>
      <c r="J78" s="188"/>
      <c r="K78" s="188"/>
      <c r="L78" s="188"/>
      <c r="M78" s="188"/>
      <c r="N78" s="188"/>
      <c r="O78" s="188"/>
      <c r="P78" s="188"/>
      <c r="Q78" s="188"/>
      <c r="R78" s="188"/>
      <c r="S78" s="188"/>
      <c r="T78" s="188"/>
      <c r="U78" s="188"/>
      <c r="V78" s="188"/>
      <c r="W78" s="188"/>
      <c r="X78" s="188"/>
      <c r="Y78" s="188"/>
      <c r="Z78" s="188"/>
      <c r="AA78" s="188"/>
      <c r="AB78" s="188"/>
      <c r="AC78" s="188"/>
      <c r="AD78" s="188"/>
      <c r="AE78" s="188"/>
      <c r="AF78" s="188"/>
      <c r="AG78" s="188"/>
      <c r="AH78" s="188"/>
      <c r="AI78" s="188"/>
      <c r="AJ78" s="188"/>
      <c r="AK78" s="188"/>
      <c r="AL78" s="188"/>
      <c r="AM78" s="188"/>
      <c r="AN78" s="188"/>
      <c r="AO78" s="188"/>
      <c r="AP78" s="188"/>
      <c r="AQ78" s="188"/>
      <c r="AR78" s="188"/>
      <c r="AS78" s="188"/>
      <c r="AT78" s="188"/>
      <c r="AU78" s="188"/>
      <c r="AV78" s="188"/>
      <c r="AW78" s="188"/>
      <c r="AX78" s="188"/>
      <c r="AY78" s="188"/>
      <c r="AZ78" s="188"/>
    </row>
    <row r="79" spans="1:52" ht="102" x14ac:dyDescent="0.2">
      <c r="B79" s="214" t="s">
        <v>230</v>
      </c>
      <c r="G79" s="161" t="s">
        <v>220</v>
      </c>
    </row>
  </sheetData>
  <mergeCells count="1">
    <mergeCell ref="A7:A8"/>
  </mergeCells>
  <pageMargins left="0.7" right="0.7" top="0.75" bottom="0.75" header="0.3" footer="0.3"/>
  <pageSetup paperSize="9" fitToHeight="0"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Работни листове</vt:lpstr>
      </vt:variant>
      <vt:variant>
        <vt:i4>6</vt:i4>
      </vt:variant>
      <vt:variant>
        <vt:lpstr>Наименувани диапазони</vt:lpstr>
      </vt:variant>
      <vt:variant>
        <vt:i4>3</vt:i4>
      </vt:variant>
    </vt:vector>
  </HeadingPairs>
  <TitlesOfParts>
    <vt:vector size="9" baseType="lpstr">
      <vt:lpstr>Макрорамка</vt:lpstr>
      <vt:lpstr>Приходи - ДД</vt:lpstr>
      <vt:lpstr>Разходи - ДД</vt:lpstr>
      <vt:lpstr>Приходи - ОД</vt:lpstr>
      <vt:lpstr>Разходи - ОД</vt:lpstr>
      <vt:lpstr>Капиталова програма</vt:lpstr>
      <vt:lpstr>'Разходи - ОД'!Област_печат</vt:lpstr>
      <vt:lpstr>'Приходи - ОД'!Печат_заглавия</vt:lpstr>
      <vt:lpstr>'Разходи - ОД'!Печат_заглавия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R</cp:lastModifiedBy>
  <cp:lastPrinted>2025-04-15T10:12:40Z</cp:lastPrinted>
  <dcterms:created xsi:type="dcterms:W3CDTF">2021-02-16T12:48:05Z</dcterms:created>
  <dcterms:modified xsi:type="dcterms:W3CDTF">2025-04-15T10:26:48Z</dcterms:modified>
</cp:coreProperties>
</file>