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Downloads\"/>
    </mc:Choice>
  </mc:AlternateContent>
  <bookViews>
    <workbookView xWindow="0" yWindow="0" windowWidth="28800" windowHeight="12180" activeTab="5"/>
  </bookViews>
  <sheets>
    <sheet name="Макрорамка" sheetId="1" r:id="rId1"/>
    <sheet name="Приходи - ДД" sheetId="2" r:id="rId2"/>
    <sheet name="Разходи - ДД" sheetId="3" r:id="rId3"/>
    <sheet name="Приходи - ОД" sheetId="4" r:id="rId4"/>
    <sheet name="Разходи - ОД" sheetId="5" r:id="rId5"/>
    <sheet name="Капиталова програма" sheetId="8" r:id="rId6"/>
  </sheets>
  <definedNames>
    <definedName name="_xlnm.Print_Area" localSheetId="4">'Разходи - ОД'!$A$1:$B$35</definedName>
    <definedName name="_xlnm.Print_Titles" localSheetId="3">'Приходи - ОД'!$5:$5</definedName>
    <definedName name="_xlnm.Print_Titles" localSheetId="4">'Разходи - ОД'!$5:$6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8" l="1"/>
  <c r="E9" i="8"/>
  <c r="D9" i="8"/>
  <c r="D15" i="8"/>
  <c r="H9" i="8"/>
  <c r="N77" i="8"/>
  <c r="L77" i="8"/>
  <c r="K77" i="8"/>
  <c r="J77" i="8"/>
  <c r="I77" i="8"/>
  <c r="H77" i="8"/>
  <c r="G77" i="8"/>
  <c r="E77" i="8"/>
  <c r="C76" i="8"/>
  <c r="C75" i="8"/>
  <c r="C73" i="8"/>
  <c r="C72" i="8"/>
  <c r="C71" i="8"/>
  <c r="C70" i="8"/>
  <c r="C69" i="8"/>
  <c r="C68" i="8"/>
  <c r="N67" i="8"/>
  <c r="M67" i="8"/>
  <c r="L67" i="8"/>
  <c r="K67" i="8"/>
  <c r="J67" i="8"/>
  <c r="I67" i="8"/>
  <c r="H67" i="8"/>
  <c r="G67" i="8"/>
  <c r="F67" i="8"/>
  <c r="E67" i="8"/>
  <c r="D67" i="8"/>
  <c r="C65" i="8"/>
  <c r="C64" i="8"/>
  <c r="C63" i="8"/>
  <c r="C62" i="8"/>
  <c r="C61" i="8"/>
  <c r="C60" i="8"/>
  <c r="C59" i="8"/>
  <c r="C58" i="8"/>
  <c r="C57" i="8"/>
  <c r="C56" i="8"/>
  <c r="C55" i="8"/>
  <c r="C53" i="8"/>
  <c r="C52" i="8"/>
  <c r="C51" i="8"/>
  <c r="C50" i="8"/>
  <c r="C49" i="8"/>
  <c r="C48" i="8"/>
  <c r="C47" i="8"/>
  <c r="C46" i="8"/>
  <c r="C45" i="8"/>
  <c r="C44" i="8"/>
  <c r="C43" i="8"/>
  <c r="C42" i="8"/>
  <c r="C41" i="8"/>
  <c r="C40" i="8"/>
  <c r="C39" i="8"/>
  <c r="C38" i="8"/>
  <c r="C37" i="8"/>
  <c r="C36" i="8"/>
  <c r="C35" i="8"/>
  <c r="C34" i="8"/>
  <c r="C33" i="8"/>
  <c r="C32" i="8"/>
  <c r="C31" i="8"/>
  <c r="C30" i="8"/>
  <c r="C29" i="8"/>
  <c r="C27" i="8"/>
  <c r="C26" i="8"/>
  <c r="C25" i="8"/>
  <c r="C24" i="8"/>
  <c r="C22" i="8"/>
  <c r="C21" i="8"/>
  <c r="C20" i="8"/>
  <c r="C19" i="8"/>
  <c r="C17" i="8"/>
  <c r="N15" i="8"/>
  <c r="N9" i="8" s="1"/>
  <c r="M15" i="8"/>
  <c r="M9" i="8" s="1"/>
  <c r="L15" i="8"/>
  <c r="L9" i="8" s="1"/>
  <c r="C9" i="8" s="1"/>
  <c r="K15" i="8"/>
  <c r="K9" i="8" s="1"/>
  <c r="J15" i="8"/>
  <c r="J9" i="8" s="1"/>
  <c r="I15" i="8"/>
  <c r="I9" i="8" s="1"/>
  <c r="H15" i="8"/>
  <c r="G15" i="8"/>
  <c r="G9" i="8" s="1"/>
  <c r="F15" i="8"/>
  <c r="F9" i="8" s="1"/>
  <c r="E15" i="8"/>
  <c r="C15" i="8" l="1"/>
  <c r="C67" i="8"/>
  <c r="B35" i="5" l="1"/>
  <c r="C49" i="4" l="1"/>
  <c r="C62" i="4" l="1"/>
  <c r="C80" i="4" s="1"/>
  <c r="B18" i="2" l="1"/>
  <c r="B14" i="3" l="1"/>
  <c r="B16" i="1" l="1"/>
</calcChain>
</file>

<file path=xl/sharedStrings.xml><?xml version="1.0" encoding="utf-8"?>
<sst xmlns="http://schemas.openxmlformats.org/spreadsheetml/2006/main" count="247" uniqueCount="232">
  <si>
    <t>МАКРОРАМКА</t>
  </si>
  <si>
    <t>/лева/</t>
  </si>
  <si>
    <t>Обща субсидия за делегирани от държавата дейности  по Закона за Държавния бюджет на Република България и собствени приходи за държавно делегирани дейности</t>
  </si>
  <si>
    <t>Дейности, финансирани с общински приходи</t>
  </si>
  <si>
    <t xml:space="preserve">Преходен остатък </t>
  </si>
  <si>
    <t xml:space="preserve">Индикативният годишен разчет за сметките за средства от Европейския съюз </t>
  </si>
  <si>
    <t xml:space="preserve">ОБЩО </t>
  </si>
  <si>
    <t>ПРИХОДИ</t>
  </si>
  <si>
    <t>ДЪРЖАВНИ  ДЕЙНОСТИ</t>
  </si>
  <si>
    <t>НЕДАНЪЧНИ ПРИХОДИ</t>
  </si>
  <si>
    <t>ПРИХОДИ И ДОХОДИ ОТ СОБСТВЕНОСТ</t>
  </si>
  <si>
    <t>ВЗАИМООТНОШЕНИЯ  С  ЦБ</t>
  </si>
  <si>
    <t>ОПЕРАЦИИ С ФИНАНСОВИ АКТИВИ И ПАСИВИ</t>
  </si>
  <si>
    <t>РАЗХОДИ</t>
  </si>
  <si>
    <t>ДЕЛЕГИРАНИ ДЪРЖАВНИ ДЕЙНОСТИ</t>
  </si>
  <si>
    <t>Функция</t>
  </si>
  <si>
    <t>Общи държавни служби</t>
  </si>
  <si>
    <t>Отбрана и сигурност</t>
  </si>
  <si>
    <t>Образование</t>
  </si>
  <si>
    <t>Здравеопазване</t>
  </si>
  <si>
    <t>Социално осигуряване, подпомагане и грижи</t>
  </si>
  <si>
    <t>Култура, спорт, почивни дейности и религиозно дело</t>
  </si>
  <si>
    <t>ОБЩИНСКИ  ДЕЙНОСТИ</t>
  </si>
  <si>
    <t xml:space="preserve">№ </t>
  </si>
  <si>
    <t>ОБЩИНСКИ ПРИХОДИ</t>
  </si>
  <si>
    <t>І</t>
  </si>
  <si>
    <t>ИМУЩЕСТВЕНИ И ДРУГИ ДАНЪЦИ</t>
  </si>
  <si>
    <t xml:space="preserve"> - данък в/у недвижими имоти</t>
  </si>
  <si>
    <t xml:space="preserve"> - данък в/у превозните средства</t>
  </si>
  <si>
    <t xml:space="preserve"> - данък при придобиване на имущ.по дарение и възм.начин.</t>
  </si>
  <si>
    <t xml:space="preserve"> - туристически данък</t>
  </si>
  <si>
    <t>Патентен данък и данък върху таксиметров превоз на пътници</t>
  </si>
  <si>
    <t>в т.ч. Данък върху таксиметровия превоз</t>
  </si>
  <si>
    <t>ІІ</t>
  </si>
  <si>
    <t xml:space="preserve"> - нетни приходи от продажба на услуги, стоки и продукция</t>
  </si>
  <si>
    <t xml:space="preserve"> - приходи от наеми на имущество</t>
  </si>
  <si>
    <t xml:space="preserve"> - приходи от наеми на земя</t>
  </si>
  <si>
    <t xml:space="preserve"> - приходи от дивиденти</t>
  </si>
  <si>
    <t>ОБЩИНСКИ  ТАКСИ</t>
  </si>
  <si>
    <t xml:space="preserve"> - за ползване на дом.соц.патронаж и общин.соц.услуги</t>
  </si>
  <si>
    <t xml:space="preserve"> - за ползване пазари, тържища, панаири, тротоари, улични платна и др.</t>
  </si>
  <si>
    <t xml:space="preserve"> - за битови отпадъци</t>
  </si>
  <si>
    <t xml:space="preserve"> - за технически услуги</t>
  </si>
  <si>
    <t xml:space="preserve"> - за административни услуги</t>
  </si>
  <si>
    <t xml:space="preserve"> - за откупуване на гробни места</t>
  </si>
  <si>
    <t xml:space="preserve"> - за притежаване на куче</t>
  </si>
  <si>
    <t xml:space="preserve"> - други общински такси</t>
  </si>
  <si>
    <t>ГЛОБИ ,САНКЦИИ И НАКАЗ.ЛИХВИ</t>
  </si>
  <si>
    <t xml:space="preserve"> - глоби, санкции, неуст., нак.лихви, обезщетения и начети</t>
  </si>
  <si>
    <t xml:space="preserve"> - наказателни лихви за данъци, мита и осигурителни вноски</t>
  </si>
  <si>
    <t>ДРУГИ НЕДАНЪЧНИ ПРИХОДИ</t>
  </si>
  <si>
    <t xml:space="preserve"> - получени застрахователни обезщетения за ДМА</t>
  </si>
  <si>
    <t xml:space="preserve"> - други неданъчни приходи</t>
  </si>
  <si>
    <t>ВНЕСЕНИ ДДС И ДРУГИ ДАНЪЦИ В/У ПРОДАЖБИТЕ</t>
  </si>
  <si>
    <t xml:space="preserve"> - внесен ДДС </t>
  </si>
  <si>
    <t xml:space="preserve"> - внесен данък в/у приходите от стоп.дейност на бюджет.предприятия</t>
  </si>
  <si>
    <t>ПОСТЪПЛЕНИЯ ОТ ПРОДАЖБА НА НЕФИНАНСОВИ АКТИВИ</t>
  </si>
  <si>
    <t xml:space="preserve"> - постъпления от продажба на нематериални дълготрайни активи</t>
  </si>
  <si>
    <t xml:space="preserve"> - постъпления от продажба на земя</t>
  </si>
  <si>
    <t>ПРИХОДИ ОТ КОНЦЕСИИ</t>
  </si>
  <si>
    <t>ПОМОЩИ И ДАРЕНИЯ ОТ СТРАНАТА</t>
  </si>
  <si>
    <t>ВСИЧКО СОБСТВЕНИ ПРИХОДИ:</t>
  </si>
  <si>
    <t>ІІІ</t>
  </si>
  <si>
    <t>ПОЛУЧ.ТРАНСФЕРИ(СУБС./ВН.) ОТ ЦБ  (НЕТО)</t>
  </si>
  <si>
    <t>ІV</t>
  </si>
  <si>
    <t>ТРАНСФЕРИ</t>
  </si>
  <si>
    <t>ТРАНСФЕРИ М/У БЮДЖ.СМЕТКИ (НЕТО)</t>
  </si>
  <si>
    <t xml:space="preserve"> - предоставени трансфери</t>
  </si>
  <si>
    <t>ТРАНСФЕРИ М/У БЮДЖЕТИ И СМЕТКИ ЗА СРЕДСТВА ОТ ЕС - (НЕТО)</t>
  </si>
  <si>
    <t xml:space="preserve">  - предоставени трансфери</t>
  </si>
  <si>
    <t>V</t>
  </si>
  <si>
    <t>ВРЕМЕННИ БЕЗЛИХВЕНИ ЗАЕМИ</t>
  </si>
  <si>
    <t>В С И Ч К О  П Р И Х О Д И: ( І + ІІ + ІІІ + ІV + V )</t>
  </si>
  <si>
    <t>VІ</t>
  </si>
  <si>
    <t>ПРЕДОСТАВЕНА ВРЕМЕННА ФИНАНСОВА ПОМОЩ</t>
  </si>
  <si>
    <t xml:space="preserve"> - възстановени суми по временна финансова помощ </t>
  </si>
  <si>
    <t>ЗАЕМИ ОТ ЧУЖБИНА</t>
  </si>
  <si>
    <t>ЗАЕМИ ОТ БАНКИ И ДР.ЛИЦА В СТРАНАТА</t>
  </si>
  <si>
    <t xml:space="preserve"> - погашения по дългоср.заеми от банки в страната</t>
  </si>
  <si>
    <t xml:space="preserve"> - погашения по дългоср.заеми от др.лица в страната</t>
  </si>
  <si>
    <t>ДРУГО ФИНАНСИРАНЕ - НЕТО (+/-)</t>
  </si>
  <si>
    <t xml:space="preserve"> - погашения по финансов лизинг и търговски кредит</t>
  </si>
  <si>
    <t xml:space="preserve"> - др. финансиране - операции с активи - предостав.временни деп. и гаранции на др.бюдж.организации</t>
  </si>
  <si>
    <t>ОБЩО ПРИХОДИ  ЗА  ОБЩИНСКИ  ДЕЙНОСТИ:</t>
  </si>
  <si>
    <t xml:space="preserve">ОБЩИНСКИ  ДЕЙНОСТИ </t>
  </si>
  <si>
    <t>Наименование</t>
  </si>
  <si>
    <t>Общинска администрация</t>
  </si>
  <si>
    <t>Общински съвет</t>
  </si>
  <si>
    <t>Соц.осигур. подпом. и грижи</t>
  </si>
  <si>
    <t>Домашен социален патронаж</t>
  </si>
  <si>
    <t>Жил.строителство, БКС, опазване на околната среда</t>
  </si>
  <si>
    <t xml:space="preserve">ВиК  </t>
  </si>
  <si>
    <t>Осветление</t>
  </si>
  <si>
    <t>Изграждане, ремонт и поддържане на уличната мрежа</t>
  </si>
  <si>
    <t>Озеленяване</t>
  </si>
  <si>
    <t>Чистота</t>
  </si>
  <si>
    <t>Спортни бази за масова физкултура</t>
  </si>
  <si>
    <t>Икономически дейности и услуги</t>
  </si>
  <si>
    <t>Др.дейности по икономиката</t>
  </si>
  <si>
    <t>Лихви по заеми от банки</t>
  </si>
  <si>
    <t>Дофинансиране на делегирани от държавата дейности</t>
  </si>
  <si>
    <t xml:space="preserve"> - получени дълг. заеми от банки и фин.институции от чужбина </t>
  </si>
  <si>
    <t>Сума /лева/</t>
  </si>
  <si>
    <t>Др.дейности по жилищното строителство, благоустройството и регионалното развитие</t>
  </si>
  <si>
    <t xml:space="preserve"> - приходи от лихви по текущи банкови сметки                    </t>
  </si>
  <si>
    <t xml:space="preserve"> - приходи от лихви по срочни депозити</t>
  </si>
  <si>
    <t xml:space="preserve"> - за ползване на детска кухня</t>
  </si>
  <si>
    <t xml:space="preserve">   а) обща изравнителна субсидия и др. целеви трансфери от ЦБ за общини (+)</t>
  </si>
  <si>
    <t xml:space="preserve">   б) получени от общин.целеви транс.(субс.) от ЦБ за кап.разходи</t>
  </si>
  <si>
    <t>Временни безлихв.заеми между бюджетни и извънбюдж.сметки</t>
  </si>
  <si>
    <t>ФИНАНСИРАНЕ НА ДЕФИЦИТА</t>
  </si>
  <si>
    <t xml:space="preserve"> - постъпления от продажба на сгради</t>
  </si>
  <si>
    <t xml:space="preserve">   в) получени от общини целеви трансфери от ЦБ чрез СЕБРА</t>
  </si>
  <si>
    <t xml:space="preserve">Наименование </t>
  </si>
  <si>
    <t>ВСИЧКО РАЗХОДИ ЗА ДЕЛЕГИРАНИ ДЪРЖАВНИ ДЕЙНОСТИ:</t>
  </si>
  <si>
    <t>ОБЩО РАЗХОДИ ЗА ОБЩИНСКИ ДЕЙНОСТИ</t>
  </si>
  <si>
    <t>ОБЩО ПРИХОДИ ЗА ДЕЛЕГИРАНИ ДЪРЖАВНИ ДЕЙНОСТИ:</t>
  </si>
  <si>
    <t>Получени трансфери от ЦБ- Обща субсидия за делегираните от държавата дейности от Централния бюджет</t>
  </si>
  <si>
    <t>ПРОЕКТОБЮДЖЕТ 2025</t>
  </si>
  <si>
    <t>ПРОЕКТОБЮДЖЕТ  2025 ГОДИНА</t>
  </si>
  <si>
    <t>Преходен остатък от 2024 г.</t>
  </si>
  <si>
    <t xml:space="preserve"> ПРОЕКТОБЮДЖЕТ 2025 ГОДИНА </t>
  </si>
  <si>
    <t xml:space="preserve"> ПРОЕКТОБЮДЖЕТ  2025 ГОДИНА </t>
  </si>
  <si>
    <t>ПРИДОБИВАНЕ НА ДЯЛОВЕ, АКЦИИ И СЪУЧАСТИЯ (нето)</t>
  </si>
  <si>
    <t xml:space="preserve"> - задължения по финансов лизинг и търговски кредит</t>
  </si>
  <si>
    <t>Други дейности по опазване на околната среда</t>
  </si>
  <si>
    <t>Трансфери между бюджети</t>
  </si>
  <si>
    <t>Временни безлихвени заеми между бюджети и сметки за средствата от ЕС</t>
  </si>
  <si>
    <t>Събрани средства и извършени плащания за сметка на други бюджети, сметки и фондове - нето (+/-)</t>
  </si>
  <si>
    <t>ДАНЪЧНИ ПРИХОДИ</t>
  </si>
  <si>
    <t xml:space="preserve">Окончателен годишен /патентен/ данък </t>
  </si>
  <si>
    <t>VІІ</t>
  </si>
  <si>
    <t xml:space="preserve"> - погашения по краткоср.заеми от банки в страната</t>
  </si>
  <si>
    <t>ПРЕХОДЕН ОСТАТЪК ОТ 2024 г.</t>
  </si>
  <si>
    <t>Други дейности на културата</t>
  </si>
  <si>
    <t>Обредни домове и зали</t>
  </si>
  <si>
    <t>Други дейности по селско и горско стопанство, лов и риболов</t>
  </si>
  <si>
    <t>Служби и дейности по поддържане, ремонт и изграждане на пътищата</t>
  </si>
  <si>
    <t>Приюти за безстопанствени животни</t>
  </si>
  <si>
    <t>Клубове на пенсионера, инвалида и др.</t>
  </si>
  <si>
    <t>Други дейности по здравеопазването-транспорт Спешна помощ</t>
  </si>
  <si>
    <t>Целева субсидия за капиталови разходи 2025 г.</t>
  </si>
  <si>
    <t>Преходен остатък целева субсидия за кап. разходи  и трансфери 2024 г.</t>
  </si>
  <si>
    <t>ОБЛАСТ БУРГАС</t>
  </si>
  <si>
    <t>Приложение № 3</t>
  </si>
  <si>
    <t>ОБЩИНА СУНГУРЛАРЕ</t>
  </si>
  <si>
    <t xml:space="preserve">      Приложение № 3</t>
  </si>
  <si>
    <t>№     ПО РЕД</t>
  </si>
  <si>
    <t>О Б Е К Т</t>
  </si>
  <si>
    <t>ОБЩО</t>
  </si>
  <si>
    <t>ОБЕКТ</t>
  </si>
  <si>
    <t>ЦЕЛЕВА СУБСИДИЯ ЗА КР ЗА 2025Г.</t>
  </si>
  <si>
    <t>ЦЕЛЕВА СУБСИДИЯ ЗА КР 2024 г.</t>
  </si>
  <si>
    <t>ЦЕЛЕВИ ТРАНСФЕР 2024  г.</t>
  </si>
  <si>
    <t>ЦЕЛЕВА СУБСИДИЯ ЗА КР 2023 г.</t>
  </si>
  <si>
    <t>Собств. средства</t>
  </si>
  <si>
    <t>Други източници /вт.ч. ПУДООС/</t>
  </si>
  <si>
    <t xml:space="preserve">СЕС              </t>
  </si>
  <si>
    <t>ОБЩО: / І+ІІ /</t>
  </si>
  <si>
    <t>2.</t>
  </si>
  <si>
    <t>3.</t>
  </si>
  <si>
    <t>І.</t>
  </si>
  <si>
    <t>ИНФРАСТРУКТУРНИ ОБЕКТИ</t>
  </si>
  <si>
    <t>Изграждане на водоизточници за борба с горските пожари в имоти на с.Везенково, Съединение, с. Дъбовица, с. Манолич, с.Ведрово, с. Грозден, с. Бероново</t>
  </si>
  <si>
    <t>16.</t>
  </si>
  <si>
    <t xml:space="preserve">Изготвяне на комплексен доклад за промяна по чл.154 на трасе на водопровод Чубра </t>
  </si>
  <si>
    <t>Актуализиране на техниески проект за обект : "Ремонт на ДГ "Славейче" с Чубра, общ.Сунгурларе"</t>
  </si>
  <si>
    <t>Изграждане на ЦДГ "Зорница", с. Грозден, община Сунгурларе, с. Грозден</t>
  </si>
  <si>
    <t>Изготвяне на Инвестиционен проект, фаза "технически" за обект: Доизграждане на канализационната система на гр. Сунгурларе</t>
  </si>
  <si>
    <t>17.</t>
  </si>
  <si>
    <t>Упражняване на независим строителен надзор на обект "Изграждане на битова канализационна мрежа в югозападната част - гр. Сунгурларе" за Първа част: "Изграждане на битова канализационна мрежа в югозападна част на гр.Сунгурларе, общ.Сунгурларе, обл.Бургас по ул."В.Коларов" от ОК66 до ОК136 и от ОК65 до ОК134, ул."Шишманово" от ОК 68 до ОК69, ул."Митко Палаузов" от ОК71 до ОК70,  ул."Черен дъб" от ОК136 до ОК133,  ул."Пролетарска" от ОК133 до ОК142, ул. "Крайречна" от ОК142 до ОК140 ( и КПС).  Втора част:" Изграждане на битова канализационна мрежа в югозападна част на гр.Сунгурларе, общ.Сунгурларе, обл.Бургас по ул."Комсомолска" от ОК67.1 до ОК66, ул. "Нейковска" от ОК67 до ОК199, ул."Черен дъб" от ОК199 до ОК136, ул."В.Коларов" от ОК75.2 до ОК134, ул."Стидово" от ОК75.1 до ОК75.</t>
  </si>
  <si>
    <t>18.</t>
  </si>
  <si>
    <t xml:space="preserve">Упражняване на инвеститорски контрол на обект "Изграждане на битова канализационна мрежа в югозападната част - гр. Сунгурларе" </t>
  </si>
  <si>
    <t>Модернизация на образователната среда, вкл. въвеждане на мерки за енергийна ефективност, изграждане на фотоволтаична централа за собствени нужди и основен ремонт на детска градина "Щастливо детство", с. Лозарево, находяща се в с. Лозарево, УПИ V, кв. 10 по ПУП на с. Лозарево, с. Лозарево</t>
  </si>
  <si>
    <t>Изготвяне на проект за поставяне на изкуствени неравности при съществуваща пешеходна пътека, находяща се на път ІІІ - 7306 на км.9+740 пред СУ "Христо Ботев" гр. Сунгурларе, ул. "Г.Димитров" №21</t>
  </si>
  <si>
    <t>Изготвяне на Технически проект, осъществянане на авторски надзор за обект "Доставка и монтаж на оборудване за детска площадка в ромската махала на гр. Сунгурларе", Строителен надзор за обект "Доставка и монтаж на оборудване за детска площадка в ромската махала на гр. Сунгурларе"</t>
  </si>
  <si>
    <t>Основен ремонт на покрив по чл. 147, ал.1, т.3 от ЗУТ на двуетажна сграда както следва: Културен доим в УПИ ХІІ, 147,кв. 38 по плана на с. Подвис , общ.Сунгурларе</t>
  </si>
  <si>
    <t>Основен ремонт на покрива на кметство с. Славянци</t>
  </si>
  <si>
    <t>Основен ремонт на покрива на Административна сграда ул. "Георги Димитров" № 2 гр.Сунгурларе</t>
  </si>
  <si>
    <t xml:space="preserve">Основен ремонт на покрива на сграда на ЦПЛР </t>
  </si>
  <si>
    <t>Изготвяне на технически проект и извържване на СМР за Обект "Изграждане ограда на парк в УПИ ІІ, кв. 17 за озеленяване  по плана на с. Чубра и  поставене на обезопасителен парапет на площад в с. Чубра към път   ІІІ 7306 Лозарево-Сунгурларе- Чубра</t>
  </si>
  <si>
    <t>Ремонт на общинска сграда в УПИ І, кв.17 по плана на  с.Костен, общ. Сунгуларе</t>
  </si>
  <si>
    <t>Изготвяне на технически проект и извършване на СМР на Обект " Изграждане на канализационен клон по ул. Млада гвардия  , гр. Сунгурларе, общ. Сунгурларе</t>
  </si>
  <si>
    <t>Ремонт на бивш стол в УПИ  І-103, кв. 14а по плана на  С. Садово, общ. Сунгурларе</t>
  </si>
  <si>
    <t>Проектиране на улици в населени места на община Сунгурларе, -с. Чубра (о.т 86,47,32), с. Манолич (ул. "Гурко", ул. "Искър от о.т 43-о.т 46), с.Везенково ( о.т 110-о.т 129), с. Прилеп ( ул. "Юрий Гагарин" о.т 100-о.т 78), с. Костен ( о.т 25, 19,53), с. Съединение (ул. "Седма", о.т 47-о.т 38), с.Грозден (о.т35-о.т 19), с. Есен ( о.т 51-о.т 114), ул. "Георги Кирков" от о.т 162-о.т 265, гр. Сунгурларе, с. Климаш (улица с о.т 87-о.т 25).</t>
  </si>
  <si>
    <t>Асфалтиране  на ул. " Гурко" с. Манолич, общ. Сунгурларе</t>
  </si>
  <si>
    <t>Ремонт покрива на читалище с. Съединение</t>
  </si>
  <si>
    <t>Модернизация и реконструкция на част от спортните игрища в двора на СУ "Христо Ботев" , УПИ- ІЗ, кв. 88 по плана на гр. Сунгурларе</t>
  </si>
  <si>
    <t>Спортна площадка в двора на ОУ с. Лозарево , УПИ- І- за училище, кв. 16 по кадастрален план на с. Лозарево, община Сунгурларе, област Бургас</t>
  </si>
  <si>
    <t>Изготвяне на технически проект за обект "Културно-информационен и развлекателен център, находящ се в УПИ ІІ-800, кв. 68 по ПУП на гр. Сунгурларе"</t>
  </si>
  <si>
    <t>Извършване на СМР за обект "Обновяване на лесопарк "Ичмата" гр. Сунгурларе, община Сунгурларе"</t>
  </si>
  <si>
    <t>Актуализация на техн.проект за обект "Реконструкция и рехабилитация на общинска образователна инфраструктура на територията на община Сунгурларе", подобект СУ "Христо Ботев", гр. Сунгурларе"</t>
  </si>
  <si>
    <t>Актуализация на техн.проект "Стадион и спортна зала (съблекални) към него в УПИ І, кв. 17 по плана на  гр. Сунгурларе", община Сунгурларе</t>
  </si>
  <si>
    <t>Изготвяне на инвестицонен проект във фаза "технически проект" за обект:  „Реконструкция и рехабилитация на общински път BGS 1265 Сунгурларе-Грозден-Лозица-Терзийско- граница с Община Карнобат“</t>
  </si>
  <si>
    <t>Изготвяне на инвестицонен проект във фаза "технически проект" за обект: „Реконструкция и рехабилитация на общински път BGS 3263 (1-7/ Бероново-"Мокрен/-Дъбовица)“</t>
  </si>
  <si>
    <t>Независим строителен надзор за Обект: "Благоустрояване на прилежащи площи към читалище "Светлина -1920г." с. Лозарево, общ.Сунгурларе"</t>
  </si>
  <si>
    <t xml:space="preserve">„Рехабилитация и реконструкция на път BGS 2268( ІІ-73 Веселиново- Лозарево) Подвис- Есен- BGS 2266 от км. 0+000.00 до км. 4+402.16“ </t>
  </si>
  <si>
    <t xml:space="preserve">Ремонт  на ул. "Победа" гр. Сунгурларе, общ. Сунгурларе </t>
  </si>
  <si>
    <t xml:space="preserve">Ремонт  на ул. "Пирин" гр. Сунгурларе, общ. Сунгурларе </t>
  </si>
  <si>
    <t xml:space="preserve">Ремонт  на ул. "Васил Михалев" с. Манолич, общ. Сунгурларе </t>
  </si>
  <si>
    <t xml:space="preserve">Ремонт  на ул. от о.т 94 до о.т. 98  с. Чубра, общ. Сунгурларе </t>
  </si>
  <si>
    <t xml:space="preserve">Ремонт  на ул. "Четиринадесета"  с. Съединение, общ. Сунгурларе </t>
  </si>
  <si>
    <t>Изграждане на спортна площадка в УПИ ІІ, кв. 16 по ПУП на кв. Морава с. Съединение, общ. Сунгурларе</t>
  </si>
  <si>
    <t>Изготвяне на доклад за оценка за съответствие на обект: "Реконструкция на парк находящ се в УПИ І,кв. 10 по ПУП на с. Съединение</t>
  </si>
  <si>
    <t>Изготвяне на доклад за оценка за съответствие на обект "Реконструкция на парк находящ се в УПИ ІІІ9, кв. 68 по ПУП на с. Бероново, общ. Сунгурларе"</t>
  </si>
  <si>
    <t>Изготвяне на доклад за оценка за съответствие на обект "Резидентна грижа за пълнолетни лица с деменция, с. Славянци"</t>
  </si>
  <si>
    <t>Изграждане на спортна площадка в УПИ І-106, кв. 32 по ПУП  с. Грозден, общ. Сунгурларе</t>
  </si>
  <si>
    <t>Реконструкция на водопроводна мрежа на територията на община Сунгурларе</t>
  </si>
  <si>
    <t>ПРИДОБИВАНЕ НА ДЪЛГОТРАЙНИ МАТЕРИАЛНИ АКТИВИ</t>
  </si>
  <si>
    <t>Закупуване на сметосъбираща машина</t>
  </si>
  <si>
    <t>Закупуване самосвал</t>
  </si>
  <si>
    <t xml:space="preserve">Закупуване на вишка </t>
  </si>
  <si>
    <t>Закупуване на климатици</t>
  </si>
  <si>
    <t>Закупуване на компютърни конфигурации</t>
  </si>
  <si>
    <t>Закупуване на детски съоръжения за гр. Сунгурларе</t>
  </si>
  <si>
    <t>Закупуване на оборудване за Детски градини - гр.Сунгурларе, с. Грозден, с. Лозарево, с. Манолич, с. Славянци, с. Чубра, с. Съединение</t>
  </si>
  <si>
    <t>Закупуване на фитнес уред за СУ "Христо Ботев" - гр. Сунгурларе</t>
  </si>
  <si>
    <t>Закупуване на компютри, оборудване и стопански инвентар по Проекти на училища "Изграждане на училищна STEM среда"</t>
  </si>
  <si>
    <t>ІІІ.</t>
  </si>
  <si>
    <t>ПРИДОБИВАНЕ НА НЕМАТЕРИАЛНИ ДЪЛГОТРАЙНИ АКТИВИ</t>
  </si>
  <si>
    <t xml:space="preserve">              </t>
  </si>
  <si>
    <t>Изготвяне на технически проект и СМР на обект "Изгражадане на канализационен клон по ул. Георги Димитров" (до сградата на ДСП) град Сунгурларе</t>
  </si>
  <si>
    <t xml:space="preserve">Ремонт  на ул. от о.т 85, о.т.29 до о.т. 107  с. Черница, общ. Сунгурларе </t>
  </si>
  <si>
    <t xml:space="preserve"> </t>
  </si>
  <si>
    <r>
      <t>Ремонт на общински път BGS1260 / І-7-Везенково-Велислав/ от км 0</t>
    </r>
    <r>
      <rPr>
        <vertAlign val="superscript"/>
        <sz val="10"/>
        <rFont val="Arial"/>
        <family val="2"/>
      </rPr>
      <t xml:space="preserve">+00 </t>
    </r>
    <r>
      <rPr>
        <sz val="10"/>
        <rFont val="Arial"/>
        <family val="2"/>
      </rPr>
      <t>до км 6</t>
    </r>
    <r>
      <rPr>
        <vertAlign val="superscript"/>
        <sz val="10"/>
        <rFont val="Arial"/>
        <family val="2"/>
      </rPr>
      <t>+500</t>
    </r>
  </si>
  <si>
    <r>
      <t>Ремонт на общински път BGS 2269 / Лозарево - Климаш- Костен/ от км 0</t>
    </r>
    <r>
      <rPr>
        <vertAlign val="superscript"/>
        <sz val="10"/>
        <rFont val="Arial"/>
        <family val="2"/>
      </rPr>
      <t xml:space="preserve">+300 </t>
    </r>
    <r>
      <rPr>
        <sz val="10"/>
        <rFont val="Arial"/>
        <family val="2"/>
      </rPr>
      <t>до км 0</t>
    </r>
    <r>
      <rPr>
        <vertAlign val="superscript"/>
        <sz val="10"/>
        <rFont val="Arial"/>
        <family val="2"/>
      </rPr>
      <t>+700</t>
    </r>
  </si>
  <si>
    <t>Изготвяне на инвестиционен проект във фаза "технически" за обект "Комбирирано спортно игрище  и детска площадка в УПИ- І кв. 116 по ПУП на гр. Сунгурларе"</t>
  </si>
  <si>
    <t>Изготвяне на инвестиционен проект във фаза "технически" за обект " спортна площадка в УПИ І-98, кв. 17 по ПУП  с. Чубра, общ. Сунгурларе"</t>
  </si>
  <si>
    <t>Подобряване на енергийната ефективност на система за външно изкуствено осветление на улично осветление на гр. Сунгурларе, с. Лозарево и с. Подвис, гр. Сунгурларе</t>
  </si>
  <si>
    <t>II.</t>
  </si>
  <si>
    <r>
      <rPr>
        <b/>
        <sz val="10"/>
        <rFont val="Arial"/>
        <family val="2"/>
      </rPr>
      <t>Забележка:</t>
    </r>
    <r>
      <rPr>
        <sz val="10"/>
        <rFont val="Arial"/>
        <family val="2"/>
      </rPr>
      <t xml:space="preserve"> Преходният остатък от целева субсидия от 2024 г. в размер на 308 663 лв. не е включен в бюджета на общината. Съгласно чл. 57. (1) от ЗДБРБ за 2025 г. "Средства в размер на средствата по чл. 56, ал. 4 от Закона за държавния бюджет на Република България за 2024 г., както и на незаявените от общините средства от целева субсидия за капиталови разходи през 2024 г.,могат да се предоставят като целева субсидия за капиталови разходи от централния бюджет за 2025 г. на съответните общини въз основа на акт на Министерския съвет, в допълнение на средствата по чл. 53, т. 1."</t>
    </r>
  </si>
  <si>
    <t xml:space="preserve">                               РАЗЧЕТ ЗА ФИНАНСИРАНЕ НА КАПИТАЛОВИТЕ РАЗХОДИ  НА ОБЩИНА СУНГУРЛАРЕ ЗА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</si>
</sst>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charset val="204"/>
      <scheme val="minor"/>
    </font>
    <font>
      <b/>
      <sz val="16"/>
      <name val="Times New Roman"/>
      <family val="1"/>
      <charset val="204"/>
    </font>
    <font>
      <sz val="10"/>
      <name val="Times New Roman"/>
      <family val="1"/>
      <charset val="204"/>
    </font>
    <font>
      <b/>
      <sz val="14"/>
      <name val="Times New Roman"/>
      <family val="1"/>
      <charset val="204"/>
    </font>
    <font>
      <sz val="14"/>
      <name val="Times New Roman"/>
      <family val="1"/>
      <charset val="204"/>
    </font>
    <font>
      <sz val="12"/>
      <name val="Times New Roman"/>
      <family val="1"/>
      <charset val="204"/>
    </font>
    <font>
      <b/>
      <sz val="12"/>
      <name val="Times New Roman"/>
      <family val="1"/>
      <charset val="204"/>
    </font>
    <font>
      <i/>
      <sz val="12"/>
      <name val="Times New Roman"/>
      <family val="1"/>
      <charset val="204"/>
    </font>
    <font>
      <sz val="10"/>
      <color rgb="FF000000"/>
      <name val="Arial"/>
      <family val="2"/>
      <charset val="204"/>
    </font>
    <font>
      <sz val="10"/>
      <name val="Arial"/>
      <family val="2"/>
      <charset val="204"/>
    </font>
    <font>
      <b/>
      <sz val="13"/>
      <name val="Times New Roman"/>
      <family val="1"/>
      <charset val="204"/>
    </font>
    <font>
      <b/>
      <sz val="13"/>
      <color theme="1"/>
      <name val="Times New Roman"/>
      <family val="1"/>
      <charset val="204"/>
    </font>
    <font>
      <sz val="13"/>
      <name val="Times New Roman"/>
      <family val="1"/>
      <charset val="204"/>
    </font>
    <font>
      <i/>
      <sz val="13"/>
      <name val="Times New Roman"/>
      <family val="1"/>
      <charset val="204"/>
    </font>
    <font>
      <sz val="13"/>
      <color theme="1"/>
      <name val="Times New Roman"/>
      <family val="1"/>
      <charset val="204"/>
    </font>
    <font>
      <b/>
      <i/>
      <sz val="13"/>
      <name val="Times New Roman"/>
      <family val="1"/>
      <charset val="204"/>
    </font>
    <font>
      <sz val="13"/>
      <name val="Times New Roman CYR"/>
      <charset val="204"/>
    </font>
    <font>
      <sz val="13"/>
      <color theme="1"/>
      <name val="Calibri"/>
      <family val="2"/>
      <charset val="204"/>
      <scheme val="minor"/>
    </font>
    <font>
      <sz val="13"/>
      <name val="Calibri"/>
      <family val="2"/>
      <scheme val="minor"/>
    </font>
    <font>
      <b/>
      <sz val="10"/>
      <name val="Arial"/>
      <family val="2"/>
    </font>
    <font>
      <sz val="10"/>
      <name val="Arial"/>
      <family val="2"/>
    </font>
    <font>
      <sz val="10"/>
      <color rgb="FFFF0000"/>
      <name val="Arial"/>
      <family val="2"/>
    </font>
    <font>
      <b/>
      <sz val="10"/>
      <color rgb="FFFF0000"/>
      <name val="Arial"/>
      <family val="2"/>
    </font>
    <font>
      <vertAlign val="superscript"/>
      <sz val="10"/>
      <name val="Arial"/>
      <family val="2"/>
    </font>
    <font>
      <sz val="10"/>
      <color theme="1"/>
      <name val="Arial"/>
      <family val="2"/>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indexed="2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00B0F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style="thin">
        <color indexed="64"/>
      </bottom>
      <diagonal/>
    </border>
    <border>
      <left style="double">
        <color indexed="64"/>
      </left>
      <right style="double">
        <color indexed="64"/>
      </right>
      <top style="double">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style="double">
        <color indexed="64"/>
      </right>
      <top style="thin">
        <color indexed="64"/>
      </top>
      <bottom/>
      <diagonal/>
    </border>
    <border>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bottom/>
      <diagonal/>
    </border>
    <border>
      <left style="double">
        <color indexed="64"/>
      </left>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3">
    <xf numFmtId="0" fontId="0" fillId="0" borderId="0"/>
    <xf numFmtId="0" fontId="8" fillId="0" borderId="0" applyNumberFormat="0" applyBorder="0" applyProtection="0"/>
    <xf numFmtId="0" fontId="9" fillId="0" borderId="0"/>
  </cellStyleXfs>
  <cellXfs count="221">
    <xf numFmtId="0" fontId="0" fillId="0" borderId="0" xfId="0"/>
    <xf numFmtId="0" fontId="2" fillId="0" borderId="0" xfId="0" applyFont="1"/>
    <xf numFmtId="0" fontId="1" fillId="0" borderId="0" xfId="0" applyFont="1" applyAlignment="1">
      <alignment horizontal="center"/>
    </xf>
    <xf numFmtId="0" fontId="1" fillId="0" borderId="0" xfId="0" applyFont="1"/>
    <xf numFmtId="0" fontId="3" fillId="0" borderId="0" xfId="0" applyFont="1" applyAlignment="1"/>
    <xf numFmtId="0" fontId="4" fillId="0" borderId="0" xfId="0" applyFont="1"/>
    <xf numFmtId="0" fontId="3" fillId="0" borderId="0" xfId="0" applyFont="1" applyAlignment="1">
      <alignment horizontal="right"/>
    </xf>
    <xf numFmtId="0" fontId="5" fillId="0" borderId="0" xfId="0" applyFont="1" applyAlignment="1">
      <alignment horizontal="right"/>
    </xf>
    <xf numFmtId="0" fontId="4" fillId="0" borderId="0" xfId="0" applyFont="1" applyBorder="1" applyAlignment="1">
      <alignment wrapText="1"/>
    </xf>
    <xf numFmtId="3" fontId="4" fillId="0" borderId="0" xfId="0" applyNumberFormat="1" applyFont="1" applyBorder="1"/>
    <xf numFmtId="0" fontId="4" fillId="0" borderId="0" xfId="0" applyFont="1" applyAlignment="1">
      <alignment wrapText="1"/>
    </xf>
    <xf numFmtId="3" fontId="4" fillId="0" borderId="0" xfId="0" applyNumberFormat="1" applyFont="1"/>
    <xf numFmtId="3" fontId="4" fillId="0" borderId="0" xfId="0" applyNumberFormat="1" applyFont="1" applyAlignment="1">
      <alignment horizontal="right"/>
    </xf>
    <xf numFmtId="0" fontId="3" fillId="0" borderId="0" xfId="0" applyFont="1" applyBorder="1"/>
    <xf numFmtId="3" fontId="3" fillId="0" borderId="0" xfId="0" applyNumberFormat="1" applyFont="1" applyBorder="1"/>
    <xf numFmtId="0" fontId="5" fillId="0" borderId="0" xfId="0" applyFont="1"/>
    <xf numFmtId="0" fontId="6" fillId="2" borderId="0" xfId="0" applyFont="1" applyFill="1" applyAlignment="1">
      <alignment horizontal="center"/>
    </xf>
    <xf numFmtId="0" fontId="5" fillId="2" borderId="0" xfId="0" applyFont="1" applyFill="1" applyBorder="1" applyAlignment="1">
      <alignment vertical="center" wrapText="1"/>
    </xf>
    <xf numFmtId="0" fontId="5" fillId="2" borderId="0" xfId="0" applyFont="1" applyFill="1" applyBorder="1"/>
    <xf numFmtId="0" fontId="5" fillId="0" borderId="0" xfId="0" applyFont="1" applyBorder="1" applyAlignment="1">
      <alignment vertical="center" wrapText="1"/>
    </xf>
    <xf numFmtId="0" fontId="5" fillId="0" borderId="0" xfId="0" applyFont="1" applyBorder="1"/>
    <xf numFmtId="0" fontId="5" fillId="0" borderId="0" xfId="0" applyFont="1" applyAlignment="1">
      <alignment vertical="center" wrapText="1"/>
    </xf>
    <xf numFmtId="0" fontId="10"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3" fontId="12" fillId="2" borderId="1" xfId="0" applyNumberFormat="1" applyFont="1" applyFill="1" applyBorder="1" applyAlignment="1">
      <alignment horizontal="right"/>
    </xf>
    <xf numFmtId="0" fontId="12" fillId="2" borderId="1" xfId="0" applyFont="1" applyFill="1" applyBorder="1" applyAlignment="1">
      <alignment vertical="center" wrapText="1"/>
    </xf>
    <xf numFmtId="0" fontId="10" fillId="2" borderId="1" xfId="0" applyFont="1" applyFill="1" applyBorder="1" applyAlignment="1">
      <alignment horizontal="left" vertical="center" wrapText="1"/>
    </xf>
    <xf numFmtId="3" fontId="13" fillId="2" borderId="1" xfId="0" applyNumberFormat="1" applyFont="1" applyFill="1" applyBorder="1" applyAlignment="1">
      <alignment horizontal="center"/>
    </xf>
    <xf numFmtId="0" fontId="14" fillId="0" borderId="0" xfId="0" applyFont="1" applyAlignment="1">
      <alignment vertical="center" wrapText="1"/>
    </xf>
    <xf numFmtId="0" fontId="10" fillId="3" borderId="1" xfId="0" applyFont="1" applyFill="1" applyBorder="1" applyAlignment="1">
      <alignment vertical="center" wrapText="1"/>
    </xf>
    <xf numFmtId="3" fontId="10" fillId="3" borderId="1" xfId="0" applyNumberFormat="1" applyFont="1" applyFill="1" applyBorder="1"/>
    <xf numFmtId="0" fontId="12" fillId="2" borderId="0" xfId="0" applyFont="1" applyFill="1" applyBorder="1" applyAlignment="1">
      <alignment vertical="center" wrapText="1"/>
    </xf>
    <xf numFmtId="0" fontId="12" fillId="2" borderId="0" xfId="0" applyFont="1" applyFill="1" applyBorder="1"/>
    <xf numFmtId="1" fontId="10" fillId="0" borderId="0" xfId="0" applyNumberFormat="1" applyFont="1" applyAlignment="1"/>
    <xf numFmtId="0" fontId="14" fillId="0" borderId="0" xfId="0" applyFont="1"/>
    <xf numFmtId="0" fontId="11" fillId="0" borderId="1" xfId="0" applyFont="1" applyBorder="1" applyAlignment="1">
      <alignment horizontal="center"/>
    </xf>
    <xf numFmtId="0" fontId="14" fillId="0" borderId="1" xfId="0" applyFont="1" applyBorder="1"/>
    <xf numFmtId="3" fontId="14" fillId="0" borderId="1" xfId="0" applyNumberFormat="1" applyFont="1" applyBorder="1"/>
    <xf numFmtId="3" fontId="14" fillId="2" borderId="1" xfId="0" applyNumberFormat="1" applyFont="1" applyFill="1" applyBorder="1"/>
    <xf numFmtId="0" fontId="11" fillId="6" borderId="1" xfId="0" applyFont="1" applyFill="1" applyBorder="1"/>
    <xf numFmtId="3" fontId="11" fillId="6" borderId="1" xfId="0" applyNumberFormat="1" applyFont="1" applyFill="1" applyBorder="1"/>
    <xf numFmtId="0" fontId="12" fillId="0" borderId="0" xfId="0" applyFont="1" applyAlignment="1"/>
    <xf numFmtId="0" fontId="10" fillId="0" borderId="0" xfId="0" applyFont="1" applyAlignment="1">
      <alignment horizontal="center"/>
    </xf>
    <xf numFmtId="0" fontId="10" fillId="0" borderId="2" xfId="0" applyFont="1" applyBorder="1" applyAlignment="1">
      <alignment horizontal="center" vertical="center"/>
    </xf>
    <xf numFmtId="0" fontId="10" fillId="0" borderId="15" xfId="0" applyFont="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center"/>
    </xf>
    <xf numFmtId="0" fontId="15" fillId="0" borderId="15" xfId="0" applyFont="1" applyBorder="1" applyAlignment="1">
      <alignment horizontal="center" vertical="center"/>
    </xf>
    <xf numFmtId="0" fontId="12" fillId="0" borderId="2" xfId="0" applyFont="1" applyBorder="1" applyAlignment="1"/>
    <xf numFmtId="3" fontId="10" fillId="0" borderId="11" xfId="0" applyNumberFormat="1" applyFont="1" applyBorder="1" applyAlignment="1"/>
    <xf numFmtId="0" fontId="12" fillId="0" borderId="6" xfId="0" applyFont="1" applyBorder="1" applyAlignment="1">
      <alignment horizontal="center"/>
    </xf>
    <xf numFmtId="0" fontId="12" fillId="0" borderId="6" xfId="0" applyFont="1" applyBorder="1" applyAlignment="1">
      <alignment vertical="center"/>
    </xf>
    <xf numFmtId="3" fontId="12" fillId="2" borderId="11" xfId="0" applyNumberFormat="1" applyFont="1" applyFill="1" applyBorder="1" applyAlignment="1"/>
    <xf numFmtId="3" fontId="12" fillId="0" borderId="11" xfId="0" applyNumberFormat="1" applyFont="1" applyFill="1" applyBorder="1" applyAlignment="1"/>
    <xf numFmtId="0" fontId="10" fillId="0" borderId="6" xfId="0" applyFont="1" applyBorder="1" applyAlignment="1">
      <alignment vertical="center" wrapText="1"/>
    </xf>
    <xf numFmtId="3" fontId="10" fillId="0" borderId="11" xfId="0" applyNumberFormat="1" applyFont="1" applyFill="1" applyBorder="1" applyAlignment="1"/>
    <xf numFmtId="0" fontId="12" fillId="0" borderId="8" xfId="0" applyFont="1" applyBorder="1" applyAlignment="1">
      <alignment horizontal="center"/>
    </xf>
    <xf numFmtId="0" fontId="12" fillId="0" borderId="8" xfId="0" applyFont="1" applyBorder="1" applyAlignment="1">
      <alignment vertical="center" wrapText="1"/>
    </xf>
    <xf numFmtId="3" fontId="12" fillId="0" borderId="7" xfId="0" applyNumberFormat="1" applyFont="1" applyBorder="1" applyAlignment="1"/>
    <xf numFmtId="0" fontId="15" fillId="0" borderId="2" xfId="0" applyFont="1" applyBorder="1" applyAlignment="1">
      <alignment horizontal="center" vertical="center"/>
    </xf>
    <xf numFmtId="3" fontId="12" fillId="0" borderId="10" xfId="0" applyNumberFormat="1" applyFont="1" applyBorder="1" applyAlignment="1"/>
    <xf numFmtId="0" fontId="12" fillId="0" borderId="3" xfId="0" applyFont="1" applyBorder="1" applyAlignment="1">
      <alignment horizontal="center"/>
    </xf>
    <xf numFmtId="0" fontId="15" fillId="0" borderId="11" xfId="0" applyFont="1" applyBorder="1" applyAlignment="1">
      <alignment vertical="center"/>
    </xf>
    <xf numFmtId="3" fontId="10" fillId="0" borderId="5" xfId="0" applyNumberFormat="1" applyFont="1" applyFill="1" applyBorder="1" applyAlignment="1"/>
    <xf numFmtId="0" fontId="12" fillId="0" borderId="7" xfId="0" applyFont="1" applyBorder="1" applyAlignment="1">
      <alignment vertical="center"/>
    </xf>
    <xf numFmtId="3" fontId="12" fillId="2" borderId="5" xfId="0" applyNumberFormat="1" applyFont="1" applyFill="1" applyBorder="1" applyAlignment="1"/>
    <xf numFmtId="0" fontId="15" fillId="0" borderId="7" xfId="0" applyFont="1" applyBorder="1" applyAlignment="1">
      <alignment vertical="center"/>
    </xf>
    <xf numFmtId="3" fontId="10" fillId="2" borderId="5" xfId="0" applyNumberFormat="1" applyFont="1" applyFill="1" applyBorder="1" applyAlignment="1"/>
    <xf numFmtId="0" fontId="12" fillId="0" borderId="7" xfId="0" applyFont="1" applyBorder="1" applyAlignment="1">
      <alignment vertical="center" wrapText="1"/>
    </xf>
    <xf numFmtId="0" fontId="15" fillId="0" borderId="7" xfId="0" applyFont="1" applyBorder="1" applyAlignment="1">
      <alignment vertical="center" wrapText="1"/>
    </xf>
    <xf numFmtId="3" fontId="12" fillId="0" borderId="5" xfId="0" applyNumberFormat="1" applyFont="1" applyFill="1" applyBorder="1" applyAlignment="1"/>
    <xf numFmtId="49" fontId="12" fillId="0" borderId="7" xfId="0" applyNumberFormat="1" applyFont="1" applyBorder="1" applyAlignment="1">
      <alignment wrapText="1"/>
    </xf>
    <xf numFmtId="0" fontId="15" fillId="0" borderId="9" xfId="0" applyFont="1" applyBorder="1" applyAlignment="1">
      <alignment vertical="center"/>
    </xf>
    <xf numFmtId="0" fontId="12" fillId="2" borderId="2" xfId="0" applyFont="1" applyFill="1" applyBorder="1" applyAlignment="1">
      <alignment horizontal="center"/>
    </xf>
    <xf numFmtId="0" fontId="10" fillId="2" borderId="14" xfId="0" applyFont="1" applyFill="1" applyBorder="1" applyAlignment="1">
      <alignment vertical="center"/>
    </xf>
    <xf numFmtId="0" fontId="12" fillId="4" borderId="0" xfId="0" applyFont="1" applyFill="1" applyAlignment="1"/>
    <xf numFmtId="0" fontId="10" fillId="0" borderId="15" xfId="0" applyFont="1" applyBorder="1" applyAlignment="1">
      <alignment horizontal="center"/>
    </xf>
    <xf numFmtId="3" fontId="12" fillId="0" borderId="2" xfId="0" applyNumberFormat="1" applyFont="1" applyBorder="1" applyAlignment="1"/>
    <xf numFmtId="3" fontId="10" fillId="0" borderId="5" xfId="0" applyNumberFormat="1" applyFont="1" applyBorder="1" applyAlignment="1"/>
    <xf numFmtId="3" fontId="16" fillId="2" borderId="7" xfId="2" applyNumberFormat="1" applyFont="1" applyFill="1" applyBorder="1" applyAlignment="1" applyProtection="1">
      <alignment horizontal="right" vertical="center"/>
      <protection locked="0"/>
    </xf>
    <xf numFmtId="0" fontId="12" fillId="0" borderId="9" xfId="0" applyFont="1" applyBorder="1" applyAlignment="1">
      <alignment vertical="center" wrapText="1"/>
    </xf>
    <xf numFmtId="0" fontId="12" fillId="0" borderId="9" xfId="0" applyFont="1" applyBorder="1" applyAlignment="1">
      <alignment vertical="center"/>
    </xf>
    <xf numFmtId="0" fontId="10" fillId="0" borderId="6" xfId="0" applyFont="1" applyBorder="1" applyAlignment="1">
      <alignment horizontal="center"/>
    </xf>
    <xf numFmtId="0" fontId="10" fillId="0" borderId="7" xfId="0" applyFont="1" applyBorder="1" applyAlignment="1">
      <alignment horizontal="center" vertical="center"/>
    </xf>
    <xf numFmtId="3" fontId="12" fillId="2" borderId="12" xfId="0" applyNumberFormat="1" applyFont="1" applyFill="1" applyBorder="1" applyAlignment="1"/>
    <xf numFmtId="3" fontId="10" fillId="2" borderId="12" xfId="0" applyNumberFormat="1" applyFont="1" applyFill="1" applyBorder="1" applyAlignment="1"/>
    <xf numFmtId="0" fontId="12" fillId="0" borderId="16" xfId="0" applyFont="1" applyBorder="1" applyAlignment="1">
      <alignment vertical="center"/>
    </xf>
    <xf numFmtId="3" fontId="12" fillId="2" borderId="17" xfId="0" applyNumberFormat="1" applyFont="1" applyFill="1" applyBorder="1" applyAlignment="1"/>
    <xf numFmtId="0" fontId="12" fillId="2" borderId="15" xfId="0" applyFont="1" applyFill="1" applyBorder="1" applyAlignment="1">
      <alignment horizontal="center"/>
    </xf>
    <xf numFmtId="0" fontId="10" fillId="2" borderId="2" xfId="0" applyFont="1" applyFill="1" applyBorder="1" applyAlignment="1">
      <alignment vertical="center"/>
    </xf>
    <xf numFmtId="3" fontId="10" fillId="2" borderId="2" xfId="0" applyNumberFormat="1" applyFont="1" applyFill="1" applyBorder="1" applyAlignment="1"/>
    <xf numFmtId="0" fontId="12" fillId="2" borderId="0" xfId="0" applyFont="1" applyFill="1" applyAlignment="1"/>
    <xf numFmtId="0" fontId="10" fillId="0" borderId="4" xfId="0" applyFont="1" applyBorder="1" applyAlignment="1">
      <alignment horizontal="center"/>
    </xf>
    <xf numFmtId="0" fontId="10" fillId="0" borderId="18" xfId="0" applyFont="1" applyBorder="1" applyAlignment="1">
      <alignment horizontal="center" vertical="center"/>
    </xf>
    <xf numFmtId="3" fontId="12" fillId="0" borderId="4" xfId="0" applyNumberFormat="1" applyFont="1" applyBorder="1" applyAlignment="1"/>
    <xf numFmtId="0" fontId="10" fillId="0" borderId="11" xfId="0" applyFont="1" applyBorder="1" applyAlignment="1">
      <alignment horizontal="center"/>
    </xf>
    <xf numFmtId="0" fontId="15" fillId="0" borderId="6" xfId="0" applyFont="1" applyBorder="1" applyAlignment="1">
      <alignment vertical="center"/>
    </xf>
    <xf numFmtId="3" fontId="12" fillId="0" borderId="11" xfId="0" applyNumberFormat="1" applyFont="1" applyBorder="1" applyAlignment="1"/>
    <xf numFmtId="0" fontId="10" fillId="0" borderId="6" xfId="0" applyFont="1" applyBorder="1" applyAlignment="1">
      <alignment vertical="center"/>
    </xf>
    <xf numFmtId="0" fontId="10" fillId="0" borderId="0" xfId="0" applyFont="1" applyAlignment="1"/>
    <xf numFmtId="0" fontId="10" fillId="0" borderId="7" xfId="0" applyFont="1" applyBorder="1" applyAlignment="1">
      <alignment horizontal="center"/>
    </xf>
    <xf numFmtId="0" fontId="15" fillId="0" borderId="6" xfId="0" applyFont="1" applyBorder="1" applyAlignment="1">
      <alignment horizontal="left" vertical="center"/>
    </xf>
    <xf numFmtId="0" fontId="12" fillId="0" borderId="6" xfId="0" applyFont="1" applyBorder="1" applyAlignment="1">
      <alignment horizontal="left" vertical="center"/>
    </xf>
    <xf numFmtId="0" fontId="12" fillId="0" borderId="6" xfId="0" applyFont="1" applyBorder="1" applyAlignment="1">
      <alignment horizontal="left" vertical="center" wrapText="1"/>
    </xf>
    <xf numFmtId="0" fontId="12" fillId="0" borderId="7" xfId="0" applyFont="1" applyBorder="1" applyAlignment="1">
      <alignment horizontal="center"/>
    </xf>
    <xf numFmtId="0" fontId="12" fillId="6" borderId="2" xfId="0" applyFont="1" applyFill="1" applyBorder="1" applyAlignment="1">
      <alignment horizontal="center"/>
    </xf>
    <xf numFmtId="0" fontId="10" fillId="6" borderId="2" xfId="0" applyFont="1" applyFill="1" applyBorder="1" applyAlignment="1">
      <alignment vertical="center"/>
    </xf>
    <xf numFmtId="3" fontId="10" fillId="6" borderId="2" xfId="0" applyNumberFormat="1" applyFont="1" applyFill="1" applyBorder="1" applyAlignment="1"/>
    <xf numFmtId="0" fontId="17" fillId="0" borderId="0" xfId="0" applyFont="1"/>
    <xf numFmtId="0" fontId="18" fillId="0" borderId="0" xfId="0" applyFont="1"/>
    <xf numFmtId="0" fontId="10" fillId="0" borderId="0" xfId="0" applyFont="1" applyAlignment="1">
      <alignment horizontal="center" wrapText="1"/>
    </xf>
    <xf numFmtId="0" fontId="12" fillId="0" borderId="0" xfId="0" applyFont="1"/>
    <xf numFmtId="0" fontId="10" fillId="0" borderId="18" xfId="0" applyFont="1" applyBorder="1" applyAlignment="1">
      <alignment horizontal="left" vertical="center" wrapText="1"/>
    </xf>
    <xf numFmtId="0" fontId="12" fillId="0" borderId="4" xfId="0" applyFont="1" applyBorder="1"/>
    <xf numFmtId="0" fontId="10" fillId="2" borderId="13" xfId="0" applyFont="1" applyFill="1" applyBorder="1" applyAlignment="1">
      <alignment vertical="center" wrapText="1"/>
    </xf>
    <xf numFmtId="3" fontId="10" fillId="0" borderId="16" xfId="0" applyNumberFormat="1" applyFont="1" applyBorder="1" applyAlignment="1">
      <alignment horizontal="right"/>
    </xf>
    <xf numFmtId="3" fontId="12" fillId="0" borderId="4" xfId="0" applyNumberFormat="1" applyFont="1" applyBorder="1" applyAlignment="1">
      <alignment horizontal="right"/>
    </xf>
    <xf numFmtId="0" fontId="12" fillId="2" borderId="6" xfId="0" applyFont="1" applyFill="1" applyBorder="1" applyAlignment="1">
      <alignment wrapText="1"/>
    </xf>
    <xf numFmtId="0" fontId="10" fillId="2" borderId="18" xfId="0" applyFont="1" applyFill="1" applyBorder="1" applyAlignment="1">
      <alignment wrapText="1"/>
    </xf>
    <xf numFmtId="0" fontId="12" fillId="2" borderId="6" xfId="0" applyFont="1" applyFill="1" applyBorder="1" applyAlignment="1">
      <alignment horizontal="left" wrapText="1"/>
    </xf>
    <xf numFmtId="0" fontId="10" fillId="2" borderId="18" xfId="0" applyFont="1" applyFill="1" applyBorder="1" applyAlignment="1">
      <alignment vertical="center" wrapText="1"/>
    </xf>
    <xf numFmtId="3" fontId="12" fillId="0" borderId="7" xfId="0" applyNumberFormat="1" applyFont="1" applyBorder="1" applyAlignment="1">
      <alignment horizontal="right"/>
    </xf>
    <xf numFmtId="0" fontId="18" fillId="2" borderId="0" xfId="0" applyFont="1" applyFill="1" applyAlignment="1"/>
    <xf numFmtId="0" fontId="12" fillId="2" borderId="3" xfId="0" applyFont="1" applyFill="1" applyBorder="1" applyAlignment="1">
      <alignment wrapText="1"/>
    </xf>
    <xf numFmtId="0" fontId="12" fillId="2" borderId="3" xfId="0" applyFont="1" applyFill="1" applyBorder="1" applyAlignment="1">
      <alignment vertical="center" wrapText="1"/>
    </xf>
    <xf numFmtId="0" fontId="10" fillId="2" borderId="15" xfId="0" applyFont="1" applyFill="1" applyBorder="1" applyAlignment="1">
      <alignment horizontal="left" vertical="center" wrapText="1"/>
    </xf>
    <xf numFmtId="3" fontId="10" fillId="0" borderId="2" xfId="0" applyNumberFormat="1" applyFont="1" applyBorder="1" applyAlignment="1">
      <alignment horizontal="right"/>
    </xf>
    <xf numFmtId="0" fontId="10" fillId="3" borderId="15" xfId="0" applyFont="1" applyFill="1" applyBorder="1" applyAlignment="1">
      <alignment horizontal="right" wrapText="1"/>
    </xf>
    <xf numFmtId="3" fontId="10" fillId="5" borderId="2" xfId="0" applyNumberFormat="1" applyFont="1" applyFill="1" applyBorder="1" applyAlignment="1">
      <alignment horizontal="right"/>
    </xf>
    <xf numFmtId="0" fontId="18" fillId="0" borderId="0" xfId="0" applyFont="1" applyAlignment="1">
      <alignment wrapText="1"/>
    </xf>
    <xf numFmtId="3" fontId="18" fillId="0" borderId="0" xfId="0" applyNumberFormat="1" applyFont="1"/>
    <xf numFmtId="3" fontId="4" fillId="2" borderId="0" xfId="0" applyNumberFormat="1" applyFont="1" applyFill="1" applyBorder="1"/>
    <xf numFmtId="0" fontId="2" fillId="2" borderId="0" xfId="0" applyFont="1" applyFill="1"/>
    <xf numFmtId="3" fontId="4" fillId="2" borderId="0" xfId="0" applyNumberFormat="1" applyFont="1" applyFill="1" applyAlignment="1">
      <alignment horizontal="right"/>
    </xf>
    <xf numFmtId="0" fontId="11" fillId="0" borderId="0" xfId="0" applyFont="1" applyAlignment="1">
      <alignment vertical="center" wrapText="1"/>
    </xf>
    <xf numFmtId="0" fontId="10" fillId="0" borderId="13" xfId="0" applyFont="1" applyBorder="1" applyAlignment="1">
      <alignment horizontal="center"/>
    </xf>
    <xf numFmtId="0" fontId="15" fillId="0" borderId="3" xfId="0" applyFont="1" applyBorder="1" applyAlignment="1">
      <alignment vertical="center"/>
    </xf>
    <xf numFmtId="0" fontId="12" fillId="0" borderId="22" xfId="0" applyFont="1" applyBorder="1" applyAlignment="1">
      <alignment horizontal="left" vertical="center"/>
    </xf>
    <xf numFmtId="0" fontId="12" fillId="0" borderId="23" xfId="0" applyFont="1" applyBorder="1" applyAlignment="1"/>
    <xf numFmtId="0" fontId="10" fillId="0" borderId="24" xfId="0" applyFont="1" applyBorder="1" applyAlignment="1">
      <alignment horizontal="center"/>
    </xf>
    <xf numFmtId="0" fontId="15" fillId="0" borderId="25" xfId="0" applyFont="1" applyBorder="1" applyAlignment="1">
      <alignment horizontal="left" vertical="center"/>
    </xf>
    <xf numFmtId="0" fontId="12" fillId="2" borderId="8" xfId="0" applyFont="1" applyFill="1" applyBorder="1" applyAlignment="1">
      <alignment wrapText="1"/>
    </xf>
    <xf numFmtId="0" fontId="12" fillId="2" borderId="16" xfId="0" applyFont="1" applyFill="1" applyBorder="1" applyAlignment="1">
      <alignment wrapText="1"/>
    </xf>
    <xf numFmtId="3" fontId="12" fillId="0" borderId="11" xfId="0" applyNumberFormat="1" applyFont="1" applyBorder="1" applyAlignment="1">
      <alignment horizontal="right"/>
    </xf>
    <xf numFmtId="3" fontId="12" fillId="0" borderId="21" xfId="0" applyNumberFormat="1" applyFont="1" applyBorder="1" applyAlignment="1">
      <alignment horizontal="right"/>
    </xf>
    <xf numFmtId="3" fontId="12" fillId="2" borderId="7" xfId="0" applyNumberFormat="1" applyFont="1" applyFill="1" applyBorder="1" applyAlignment="1">
      <alignment horizontal="right"/>
    </xf>
    <xf numFmtId="3" fontId="12" fillId="2" borderId="9" xfId="0" applyNumberFormat="1" applyFont="1" applyFill="1" applyBorder="1" applyAlignment="1">
      <alignment horizontal="right"/>
    </xf>
    <xf numFmtId="0" fontId="1" fillId="0" borderId="0" xfId="0" applyFont="1" applyAlignment="1">
      <alignment horizontal="center"/>
    </xf>
    <xf numFmtId="1" fontId="6" fillId="2" borderId="0" xfId="0" applyNumberFormat="1" applyFont="1" applyFill="1" applyBorder="1" applyAlignment="1">
      <alignment horizontal="right"/>
    </xf>
    <xf numFmtId="0" fontId="7" fillId="2" borderId="0" xfId="0" applyFont="1" applyFill="1" applyAlignment="1">
      <alignment horizontal="right"/>
    </xf>
    <xf numFmtId="0" fontId="6" fillId="2" borderId="0" xfId="0" applyFont="1" applyFill="1" applyAlignment="1">
      <alignment horizontal="center"/>
    </xf>
    <xf numFmtId="1" fontId="10" fillId="0" borderId="0" xfId="0" applyNumberFormat="1" applyFont="1" applyAlignment="1">
      <alignment horizontal="center"/>
    </xf>
    <xf numFmtId="0" fontId="10" fillId="0" borderId="0" xfId="0" applyFont="1" applyAlignment="1">
      <alignment horizont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1" fontId="10" fillId="0" borderId="19" xfId="0" applyNumberFormat="1" applyFont="1" applyBorder="1" applyAlignment="1">
      <alignment horizontal="center" vertical="center" wrapText="1"/>
    </xf>
    <xf numFmtId="1" fontId="10" fillId="0" borderId="20" xfId="0" applyNumberFormat="1" applyFont="1" applyBorder="1" applyAlignment="1">
      <alignment horizontal="center" vertical="center" wrapText="1"/>
    </xf>
    <xf numFmtId="0" fontId="19" fillId="0" borderId="0" xfId="0" applyFont="1"/>
    <xf numFmtId="0" fontId="20" fillId="0" borderId="0" xfId="0" applyFont="1" applyAlignment="1">
      <alignment horizontal="right"/>
    </xf>
    <xf numFmtId="0" fontId="19" fillId="0" borderId="0" xfId="0" applyFont="1" applyAlignment="1"/>
    <xf numFmtId="0" fontId="19" fillId="0" borderId="0" xfId="0" applyFont="1" applyAlignment="1">
      <alignment horizontal="center"/>
    </xf>
    <xf numFmtId="0" fontId="20" fillId="0" borderId="0" xfId="0" applyFont="1"/>
    <xf numFmtId="0" fontId="20" fillId="0" borderId="0" xfId="0" applyFont="1" applyAlignment="1">
      <alignment horizontal="center"/>
    </xf>
    <xf numFmtId="0" fontId="20" fillId="0" borderId="0" xfId="0" applyFont="1" applyAlignment="1"/>
    <xf numFmtId="4" fontId="20" fillId="0" borderId="0" xfId="0" applyNumberFormat="1" applyFont="1" applyAlignment="1">
      <alignment horizontal="center"/>
    </xf>
    <xf numFmtId="3" fontId="20" fillId="0" borderId="0" xfId="0" applyNumberFormat="1" applyFont="1" applyAlignment="1">
      <alignment horizontal="center"/>
    </xf>
    <xf numFmtId="0" fontId="19" fillId="0" borderId="0" xfId="0" applyFont="1" applyBorder="1" applyAlignment="1">
      <alignment horizontal="center"/>
    </xf>
    <xf numFmtId="0" fontId="19" fillId="7" borderId="1" xfId="0" applyFont="1" applyFill="1" applyBorder="1" applyAlignment="1">
      <alignment horizontal="center" vertical="top" wrapText="1"/>
    </xf>
    <xf numFmtId="0" fontId="19" fillId="7" borderId="1" xfId="0" applyFont="1" applyFill="1" applyBorder="1" applyAlignment="1">
      <alignment horizontal="center" vertical="top" wrapText="1"/>
    </xf>
    <xf numFmtId="0" fontId="19" fillId="7"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19" fillId="3" borderId="1" xfId="0" applyFont="1" applyFill="1" applyBorder="1" applyAlignment="1">
      <alignment horizontal="left" vertical="center" wrapText="1"/>
    </xf>
    <xf numFmtId="3" fontId="19" fillId="3" borderId="1" xfId="0" applyNumberFormat="1" applyFont="1" applyFill="1" applyBorder="1" applyAlignment="1">
      <alignment horizontal="right" vertical="center" wrapText="1"/>
    </xf>
    <xf numFmtId="0" fontId="20" fillId="2" borderId="0" xfId="0" applyFont="1" applyFill="1" applyAlignment="1">
      <alignment vertical="center"/>
    </xf>
    <xf numFmtId="0" fontId="19" fillId="8" borderId="1" xfId="0" applyFont="1" applyFill="1" applyBorder="1" applyAlignment="1">
      <alignment horizontal="center" vertical="center" wrapText="1"/>
    </xf>
    <xf numFmtId="0" fontId="19" fillId="8" borderId="1" xfId="0" applyFont="1" applyFill="1" applyBorder="1" applyAlignment="1">
      <alignment horizontal="left" vertical="center" wrapText="1"/>
    </xf>
    <xf numFmtId="3" fontId="19" fillId="8" borderId="1" xfId="0" applyNumberFormat="1" applyFont="1" applyFill="1" applyBorder="1" applyAlignment="1">
      <alignment horizontal="right" vertical="center" wrapText="1"/>
    </xf>
    <xf numFmtId="0" fontId="19" fillId="8" borderId="1" xfId="0" applyFont="1" applyFill="1" applyBorder="1" applyAlignment="1">
      <alignment horizontal="right" vertical="center" wrapText="1"/>
    </xf>
    <xf numFmtId="0" fontId="20" fillId="8" borderId="1" xfId="0" applyFont="1" applyFill="1" applyBorder="1" applyAlignment="1">
      <alignment horizontal="center" vertical="center" wrapText="1"/>
    </xf>
    <xf numFmtId="0" fontId="20" fillId="8" borderId="1" xfId="0" applyFont="1" applyFill="1" applyBorder="1" applyAlignment="1">
      <alignment vertical="center" wrapText="1"/>
    </xf>
    <xf numFmtId="3" fontId="20" fillId="8" borderId="1" xfId="0" applyNumberFormat="1" applyFont="1" applyFill="1" applyBorder="1" applyAlignment="1">
      <alignment horizontal="right" vertical="center" wrapText="1"/>
    </xf>
    <xf numFmtId="0" fontId="20" fillId="8" borderId="1" xfId="0" applyFont="1" applyFill="1" applyBorder="1" applyAlignment="1">
      <alignment horizontal="right" vertical="center" wrapText="1"/>
    </xf>
    <xf numFmtId="0" fontId="20" fillId="0" borderId="0" xfId="0" applyFont="1" applyAlignment="1">
      <alignment vertical="center"/>
    </xf>
    <xf numFmtId="0" fontId="19"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vertical="top" wrapText="1"/>
    </xf>
    <xf numFmtId="3" fontId="19" fillId="0" borderId="1" xfId="0" applyNumberFormat="1" applyFont="1" applyFill="1" applyBorder="1" applyAlignment="1">
      <alignment horizontal="right" vertical="top" wrapText="1"/>
    </xf>
    <xf numFmtId="3" fontId="20" fillId="0" borderId="1" xfId="0" applyNumberFormat="1" applyFont="1" applyFill="1" applyBorder="1" applyAlignment="1">
      <alignment horizontal="right" vertical="top" wrapText="1"/>
    </xf>
    <xf numFmtId="0" fontId="20" fillId="0" borderId="0" xfId="0" applyFont="1" applyFill="1"/>
    <xf numFmtId="0" fontId="20" fillId="0" borderId="0" xfId="0" applyFont="1" applyFill="1" applyAlignment="1">
      <alignment horizontal="left"/>
    </xf>
    <xf numFmtId="0" fontId="20" fillId="9" borderId="0" xfId="0" applyFont="1" applyFill="1"/>
    <xf numFmtId="0" fontId="20" fillId="0" borderId="1" xfId="0" applyFont="1" applyFill="1" applyBorder="1" applyAlignment="1">
      <alignment horizontal="left" vertical="top" wrapText="1"/>
    </xf>
    <xf numFmtId="0" fontId="20" fillId="0" borderId="1" xfId="0" applyFont="1" applyFill="1" applyBorder="1" applyAlignment="1">
      <alignment wrapText="1"/>
    </xf>
    <xf numFmtId="3" fontId="21" fillId="0" borderId="1" xfId="0" applyNumberFormat="1" applyFont="1" applyFill="1" applyBorder="1" applyAlignment="1">
      <alignment horizontal="right" vertical="top" wrapText="1"/>
    </xf>
    <xf numFmtId="0" fontId="19" fillId="0" borderId="0" xfId="0" applyFont="1" applyFill="1"/>
    <xf numFmtId="0" fontId="19" fillId="9" borderId="0" xfId="0" applyFont="1" applyFill="1"/>
    <xf numFmtId="0" fontId="20" fillId="0" borderId="1" xfId="0" applyFont="1" applyBorder="1" applyAlignment="1">
      <alignment horizontal="left" vertical="top" wrapText="1"/>
    </xf>
    <xf numFmtId="3" fontId="22" fillId="0" borderId="1" xfId="0" applyNumberFormat="1" applyFont="1" applyFill="1" applyBorder="1" applyAlignment="1">
      <alignment horizontal="right" vertical="top" wrapText="1"/>
    </xf>
    <xf numFmtId="0" fontId="22" fillId="0" borderId="0" xfId="0" applyFont="1" applyFill="1"/>
    <xf numFmtId="0" fontId="22" fillId="9" borderId="0" xfId="0" applyFont="1" applyFill="1"/>
    <xf numFmtId="0" fontId="21" fillId="0" borderId="1" xfId="0" applyFont="1" applyFill="1" applyBorder="1" applyAlignment="1">
      <alignment horizontal="left" vertical="top" wrapText="1"/>
    </xf>
    <xf numFmtId="0" fontId="22" fillId="10" borderId="0" xfId="0" applyFont="1" applyFill="1"/>
    <xf numFmtId="0" fontId="20" fillId="0" borderId="1" xfId="0" applyFont="1" applyFill="1" applyBorder="1" applyAlignment="1">
      <alignment vertical="center" wrapText="1" shrinkToFit="1"/>
    </xf>
    <xf numFmtId="0" fontId="22" fillId="0" borderId="0" xfId="0" applyFont="1"/>
    <xf numFmtId="0" fontId="19" fillId="3" borderId="1" xfId="0" applyFont="1" applyFill="1" applyBorder="1" applyAlignment="1">
      <alignment vertical="center" wrapText="1"/>
    </xf>
    <xf numFmtId="0" fontId="20" fillId="0" borderId="1" xfId="0" applyFont="1" applyFill="1" applyBorder="1" applyAlignment="1">
      <alignment horizontal="right" vertical="top" wrapText="1"/>
    </xf>
    <xf numFmtId="0" fontId="20" fillId="2" borderId="1" xfId="0" applyFont="1" applyFill="1" applyBorder="1" applyAlignment="1">
      <alignment horizontal="center" vertical="top" wrapText="1"/>
    </xf>
    <xf numFmtId="0" fontId="20" fillId="2" borderId="1" xfId="0" applyFont="1" applyFill="1" applyBorder="1" applyAlignment="1">
      <alignment vertical="top" wrapText="1"/>
    </xf>
    <xf numFmtId="3" fontId="19" fillId="2" borderId="1" xfId="0" applyNumberFormat="1" applyFont="1" applyFill="1" applyBorder="1" applyAlignment="1">
      <alignment horizontal="right" vertical="top" wrapText="1"/>
    </xf>
    <xf numFmtId="3" fontId="20" fillId="2" borderId="1" xfId="0" applyNumberFormat="1" applyFont="1" applyFill="1" applyBorder="1" applyAlignment="1">
      <alignment horizontal="right" vertical="top" wrapText="1"/>
    </xf>
    <xf numFmtId="0" fontId="20" fillId="2" borderId="0" xfId="0" applyFont="1" applyFill="1"/>
    <xf numFmtId="0" fontId="19" fillId="3" borderId="1" xfId="0" applyFont="1" applyFill="1" applyBorder="1" applyAlignment="1">
      <alignment horizontal="center"/>
    </xf>
    <xf numFmtId="0" fontId="19" fillId="3" borderId="1" xfId="0" applyFont="1" applyFill="1" applyBorder="1"/>
    <xf numFmtId="0" fontId="19" fillId="2" borderId="0" xfId="0" applyFont="1" applyFill="1"/>
    <xf numFmtId="0" fontId="20" fillId="0" borderId="0" xfId="0" applyFont="1" applyAlignment="1">
      <alignment wrapText="1"/>
    </xf>
    <xf numFmtId="3" fontId="24" fillId="0" borderId="1" xfId="0" applyNumberFormat="1" applyFont="1" applyFill="1" applyBorder="1" applyAlignment="1">
      <alignment horizontal="right" vertical="top" wrapText="1"/>
    </xf>
    <xf numFmtId="0" fontId="20" fillId="2" borderId="1" xfId="0" applyFont="1" applyFill="1" applyBorder="1" applyAlignment="1">
      <alignment vertical="center" wrapText="1" shrinkToFit="1"/>
    </xf>
    <xf numFmtId="0" fontId="20" fillId="2" borderId="1" xfId="0" applyFont="1" applyFill="1" applyBorder="1" applyAlignment="1">
      <alignment wrapText="1"/>
    </xf>
    <xf numFmtId="0" fontId="22" fillId="2" borderId="0" xfId="0" applyFont="1" applyFill="1"/>
    <xf numFmtId="3" fontId="20" fillId="2" borderId="0" xfId="0" applyNumberFormat="1" applyFont="1" applyFill="1" applyAlignment="1">
      <alignment vertical="center"/>
    </xf>
    <xf numFmtId="0" fontId="19" fillId="0" borderId="0" xfId="0" applyFont="1" applyAlignment="1">
      <alignment horizontal="left"/>
    </xf>
  </cellXfs>
  <cellStyles count="3">
    <cellStyle name="Normal 2" xfId="2"/>
    <cellStyle name="Normal 2 2 2" xfId="1"/>
    <cellStyle name="Нормален"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
  <sheetViews>
    <sheetView workbookViewId="0">
      <selection activeCell="J13" sqref="J13"/>
    </sheetView>
  </sheetViews>
  <sheetFormatPr defaultRowHeight="12.75" x14ac:dyDescent="0.2"/>
  <cols>
    <col min="1" max="1" width="82.85546875" style="1" customWidth="1"/>
    <col min="2" max="2" width="23.140625" style="1" customWidth="1"/>
    <col min="3" max="3" width="25.7109375" style="1" customWidth="1"/>
    <col min="4" max="4" width="19.28515625" style="1" customWidth="1"/>
    <col min="5" max="251" width="9.140625" style="1"/>
    <col min="252" max="252" width="82.85546875" style="1" customWidth="1"/>
    <col min="253" max="253" width="21" style="1" customWidth="1"/>
    <col min="254" max="254" width="5.7109375" style="1" customWidth="1"/>
    <col min="255" max="255" width="16.7109375" style="1" customWidth="1"/>
    <col min="256" max="507" width="9.140625" style="1"/>
    <col min="508" max="508" width="82.85546875" style="1" customWidth="1"/>
    <col min="509" max="509" width="21" style="1" customWidth="1"/>
    <col min="510" max="510" width="5.7109375" style="1" customWidth="1"/>
    <col min="511" max="511" width="16.7109375" style="1" customWidth="1"/>
    <col min="512" max="763" width="9.140625" style="1"/>
    <col min="764" max="764" width="82.85546875" style="1" customWidth="1"/>
    <col min="765" max="765" width="21" style="1" customWidth="1"/>
    <col min="766" max="766" width="5.7109375" style="1" customWidth="1"/>
    <col min="767" max="767" width="16.7109375" style="1" customWidth="1"/>
    <col min="768" max="1019" width="9.140625" style="1"/>
    <col min="1020" max="1020" width="82.85546875" style="1" customWidth="1"/>
    <col min="1021" max="1021" width="21" style="1" customWidth="1"/>
    <col min="1022" max="1022" width="5.7109375" style="1" customWidth="1"/>
    <col min="1023" max="1023" width="16.7109375" style="1" customWidth="1"/>
    <col min="1024" max="1275" width="9.140625" style="1"/>
    <col min="1276" max="1276" width="82.85546875" style="1" customWidth="1"/>
    <col min="1277" max="1277" width="21" style="1" customWidth="1"/>
    <col min="1278" max="1278" width="5.7109375" style="1" customWidth="1"/>
    <col min="1279" max="1279" width="16.7109375" style="1" customWidth="1"/>
    <col min="1280" max="1531" width="9.140625" style="1"/>
    <col min="1532" max="1532" width="82.85546875" style="1" customWidth="1"/>
    <col min="1533" max="1533" width="21" style="1" customWidth="1"/>
    <col min="1534" max="1534" width="5.7109375" style="1" customWidth="1"/>
    <col min="1535" max="1535" width="16.7109375" style="1" customWidth="1"/>
    <col min="1536" max="1787" width="9.140625" style="1"/>
    <col min="1788" max="1788" width="82.85546875" style="1" customWidth="1"/>
    <col min="1789" max="1789" width="21" style="1" customWidth="1"/>
    <col min="1790" max="1790" width="5.7109375" style="1" customWidth="1"/>
    <col min="1791" max="1791" width="16.7109375" style="1" customWidth="1"/>
    <col min="1792" max="2043" width="9.140625" style="1"/>
    <col min="2044" max="2044" width="82.85546875" style="1" customWidth="1"/>
    <col min="2045" max="2045" width="21" style="1" customWidth="1"/>
    <col min="2046" max="2046" width="5.7109375" style="1" customWidth="1"/>
    <col min="2047" max="2047" width="16.7109375" style="1" customWidth="1"/>
    <col min="2048" max="2299" width="9.140625" style="1"/>
    <col min="2300" max="2300" width="82.85546875" style="1" customWidth="1"/>
    <col min="2301" max="2301" width="21" style="1" customWidth="1"/>
    <col min="2302" max="2302" width="5.7109375" style="1" customWidth="1"/>
    <col min="2303" max="2303" width="16.7109375" style="1" customWidth="1"/>
    <col min="2304" max="2555" width="9.140625" style="1"/>
    <col min="2556" max="2556" width="82.85546875" style="1" customWidth="1"/>
    <col min="2557" max="2557" width="21" style="1" customWidth="1"/>
    <col min="2558" max="2558" width="5.7109375" style="1" customWidth="1"/>
    <col min="2559" max="2559" width="16.7109375" style="1" customWidth="1"/>
    <col min="2560" max="2811" width="9.140625" style="1"/>
    <col min="2812" max="2812" width="82.85546875" style="1" customWidth="1"/>
    <col min="2813" max="2813" width="21" style="1" customWidth="1"/>
    <col min="2814" max="2814" width="5.7109375" style="1" customWidth="1"/>
    <col min="2815" max="2815" width="16.7109375" style="1" customWidth="1"/>
    <col min="2816" max="3067" width="9.140625" style="1"/>
    <col min="3068" max="3068" width="82.85546875" style="1" customWidth="1"/>
    <col min="3069" max="3069" width="21" style="1" customWidth="1"/>
    <col min="3070" max="3070" width="5.7109375" style="1" customWidth="1"/>
    <col min="3071" max="3071" width="16.7109375" style="1" customWidth="1"/>
    <col min="3072" max="3323" width="9.140625" style="1"/>
    <col min="3324" max="3324" width="82.85546875" style="1" customWidth="1"/>
    <col min="3325" max="3325" width="21" style="1" customWidth="1"/>
    <col min="3326" max="3326" width="5.7109375" style="1" customWidth="1"/>
    <col min="3327" max="3327" width="16.7109375" style="1" customWidth="1"/>
    <col min="3328" max="3579" width="9.140625" style="1"/>
    <col min="3580" max="3580" width="82.85546875" style="1" customWidth="1"/>
    <col min="3581" max="3581" width="21" style="1" customWidth="1"/>
    <col min="3582" max="3582" width="5.7109375" style="1" customWidth="1"/>
    <col min="3583" max="3583" width="16.7109375" style="1" customWidth="1"/>
    <col min="3584" max="3835" width="9.140625" style="1"/>
    <col min="3836" max="3836" width="82.85546875" style="1" customWidth="1"/>
    <col min="3837" max="3837" width="21" style="1" customWidth="1"/>
    <col min="3838" max="3838" width="5.7109375" style="1" customWidth="1"/>
    <col min="3839" max="3839" width="16.7109375" style="1" customWidth="1"/>
    <col min="3840" max="4091" width="9.140625" style="1"/>
    <col min="4092" max="4092" width="82.85546875" style="1" customWidth="1"/>
    <col min="4093" max="4093" width="21" style="1" customWidth="1"/>
    <col min="4094" max="4094" width="5.7109375" style="1" customWidth="1"/>
    <col min="4095" max="4095" width="16.7109375" style="1" customWidth="1"/>
    <col min="4096" max="4347" width="9.140625" style="1"/>
    <col min="4348" max="4348" width="82.85546875" style="1" customWidth="1"/>
    <col min="4349" max="4349" width="21" style="1" customWidth="1"/>
    <col min="4350" max="4350" width="5.7109375" style="1" customWidth="1"/>
    <col min="4351" max="4351" width="16.7109375" style="1" customWidth="1"/>
    <col min="4352" max="4603" width="9.140625" style="1"/>
    <col min="4604" max="4604" width="82.85546875" style="1" customWidth="1"/>
    <col min="4605" max="4605" width="21" style="1" customWidth="1"/>
    <col min="4606" max="4606" width="5.7109375" style="1" customWidth="1"/>
    <col min="4607" max="4607" width="16.7109375" style="1" customWidth="1"/>
    <col min="4608" max="4859" width="9.140625" style="1"/>
    <col min="4860" max="4860" width="82.85546875" style="1" customWidth="1"/>
    <col min="4861" max="4861" width="21" style="1" customWidth="1"/>
    <col min="4862" max="4862" width="5.7109375" style="1" customWidth="1"/>
    <col min="4863" max="4863" width="16.7109375" style="1" customWidth="1"/>
    <col min="4864" max="5115" width="9.140625" style="1"/>
    <col min="5116" max="5116" width="82.85546875" style="1" customWidth="1"/>
    <col min="5117" max="5117" width="21" style="1" customWidth="1"/>
    <col min="5118" max="5118" width="5.7109375" style="1" customWidth="1"/>
    <col min="5119" max="5119" width="16.7109375" style="1" customWidth="1"/>
    <col min="5120" max="5371" width="9.140625" style="1"/>
    <col min="5372" max="5372" width="82.85546875" style="1" customWidth="1"/>
    <col min="5373" max="5373" width="21" style="1" customWidth="1"/>
    <col min="5374" max="5374" width="5.7109375" style="1" customWidth="1"/>
    <col min="5375" max="5375" width="16.7109375" style="1" customWidth="1"/>
    <col min="5376" max="5627" width="9.140625" style="1"/>
    <col min="5628" max="5628" width="82.85546875" style="1" customWidth="1"/>
    <col min="5629" max="5629" width="21" style="1" customWidth="1"/>
    <col min="5630" max="5630" width="5.7109375" style="1" customWidth="1"/>
    <col min="5631" max="5631" width="16.7109375" style="1" customWidth="1"/>
    <col min="5632" max="5883" width="9.140625" style="1"/>
    <col min="5884" max="5884" width="82.85546875" style="1" customWidth="1"/>
    <col min="5885" max="5885" width="21" style="1" customWidth="1"/>
    <col min="5886" max="5886" width="5.7109375" style="1" customWidth="1"/>
    <col min="5887" max="5887" width="16.7109375" style="1" customWidth="1"/>
    <col min="5888" max="6139" width="9.140625" style="1"/>
    <col min="6140" max="6140" width="82.85546875" style="1" customWidth="1"/>
    <col min="6141" max="6141" width="21" style="1" customWidth="1"/>
    <col min="6142" max="6142" width="5.7109375" style="1" customWidth="1"/>
    <col min="6143" max="6143" width="16.7109375" style="1" customWidth="1"/>
    <col min="6144" max="6395" width="9.140625" style="1"/>
    <col min="6396" max="6396" width="82.85546875" style="1" customWidth="1"/>
    <col min="6397" max="6397" width="21" style="1" customWidth="1"/>
    <col min="6398" max="6398" width="5.7109375" style="1" customWidth="1"/>
    <col min="6399" max="6399" width="16.7109375" style="1" customWidth="1"/>
    <col min="6400" max="6651" width="9.140625" style="1"/>
    <col min="6652" max="6652" width="82.85546875" style="1" customWidth="1"/>
    <col min="6653" max="6653" width="21" style="1" customWidth="1"/>
    <col min="6654" max="6654" width="5.7109375" style="1" customWidth="1"/>
    <col min="6655" max="6655" width="16.7109375" style="1" customWidth="1"/>
    <col min="6656" max="6907" width="9.140625" style="1"/>
    <col min="6908" max="6908" width="82.85546875" style="1" customWidth="1"/>
    <col min="6909" max="6909" width="21" style="1" customWidth="1"/>
    <col min="6910" max="6910" width="5.7109375" style="1" customWidth="1"/>
    <col min="6911" max="6911" width="16.7109375" style="1" customWidth="1"/>
    <col min="6912" max="7163" width="9.140625" style="1"/>
    <col min="7164" max="7164" width="82.85546875" style="1" customWidth="1"/>
    <col min="7165" max="7165" width="21" style="1" customWidth="1"/>
    <col min="7166" max="7166" width="5.7109375" style="1" customWidth="1"/>
    <col min="7167" max="7167" width="16.7109375" style="1" customWidth="1"/>
    <col min="7168" max="7419" width="9.140625" style="1"/>
    <col min="7420" max="7420" width="82.85546875" style="1" customWidth="1"/>
    <col min="7421" max="7421" width="21" style="1" customWidth="1"/>
    <col min="7422" max="7422" width="5.7109375" style="1" customWidth="1"/>
    <col min="7423" max="7423" width="16.7109375" style="1" customWidth="1"/>
    <col min="7424" max="7675" width="9.140625" style="1"/>
    <col min="7676" max="7676" width="82.85546875" style="1" customWidth="1"/>
    <col min="7677" max="7677" width="21" style="1" customWidth="1"/>
    <col min="7678" max="7678" width="5.7109375" style="1" customWidth="1"/>
    <col min="7679" max="7679" width="16.7109375" style="1" customWidth="1"/>
    <col min="7680" max="7931" width="9.140625" style="1"/>
    <col min="7932" max="7932" width="82.85546875" style="1" customWidth="1"/>
    <col min="7933" max="7933" width="21" style="1" customWidth="1"/>
    <col min="7934" max="7934" width="5.7109375" style="1" customWidth="1"/>
    <col min="7935" max="7935" width="16.7109375" style="1" customWidth="1"/>
    <col min="7936" max="8187" width="9.140625" style="1"/>
    <col min="8188" max="8188" width="82.85546875" style="1" customWidth="1"/>
    <col min="8189" max="8189" width="21" style="1" customWidth="1"/>
    <col min="8190" max="8190" width="5.7109375" style="1" customWidth="1"/>
    <col min="8191" max="8191" width="16.7109375" style="1" customWidth="1"/>
    <col min="8192" max="8443" width="9.140625" style="1"/>
    <col min="8444" max="8444" width="82.85546875" style="1" customWidth="1"/>
    <col min="8445" max="8445" width="21" style="1" customWidth="1"/>
    <col min="8446" max="8446" width="5.7109375" style="1" customWidth="1"/>
    <col min="8447" max="8447" width="16.7109375" style="1" customWidth="1"/>
    <col min="8448" max="8699" width="9.140625" style="1"/>
    <col min="8700" max="8700" width="82.85546875" style="1" customWidth="1"/>
    <col min="8701" max="8701" width="21" style="1" customWidth="1"/>
    <col min="8702" max="8702" width="5.7109375" style="1" customWidth="1"/>
    <col min="8703" max="8703" width="16.7109375" style="1" customWidth="1"/>
    <col min="8704" max="8955" width="9.140625" style="1"/>
    <col min="8956" max="8956" width="82.85546875" style="1" customWidth="1"/>
    <col min="8957" max="8957" width="21" style="1" customWidth="1"/>
    <col min="8958" max="8958" width="5.7109375" style="1" customWidth="1"/>
    <col min="8959" max="8959" width="16.7109375" style="1" customWidth="1"/>
    <col min="8960" max="9211" width="9.140625" style="1"/>
    <col min="9212" max="9212" width="82.85546875" style="1" customWidth="1"/>
    <col min="9213" max="9213" width="21" style="1" customWidth="1"/>
    <col min="9214" max="9214" width="5.7109375" style="1" customWidth="1"/>
    <col min="9215" max="9215" width="16.7109375" style="1" customWidth="1"/>
    <col min="9216" max="9467" width="9.140625" style="1"/>
    <col min="9468" max="9468" width="82.85546875" style="1" customWidth="1"/>
    <col min="9469" max="9469" width="21" style="1" customWidth="1"/>
    <col min="9470" max="9470" width="5.7109375" style="1" customWidth="1"/>
    <col min="9471" max="9471" width="16.7109375" style="1" customWidth="1"/>
    <col min="9472" max="9723" width="9.140625" style="1"/>
    <col min="9724" max="9724" width="82.85546875" style="1" customWidth="1"/>
    <col min="9725" max="9725" width="21" style="1" customWidth="1"/>
    <col min="9726" max="9726" width="5.7109375" style="1" customWidth="1"/>
    <col min="9727" max="9727" width="16.7109375" style="1" customWidth="1"/>
    <col min="9728" max="9979" width="9.140625" style="1"/>
    <col min="9980" max="9980" width="82.85546875" style="1" customWidth="1"/>
    <col min="9981" max="9981" width="21" style="1" customWidth="1"/>
    <col min="9982" max="9982" width="5.7109375" style="1" customWidth="1"/>
    <col min="9983" max="9983" width="16.7109375" style="1" customWidth="1"/>
    <col min="9984" max="10235" width="9.140625" style="1"/>
    <col min="10236" max="10236" width="82.85546875" style="1" customWidth="1"/>
    <col min="10237" max="10237" width="21" style="1" customWidth="1"/>
    <col min="10238" max="10238" width="5.7109375" style="1" customWidth="1"/>
    <col min="10239" max="10239" width="16.7109375" style="1" customWidth="1"/>
    <col min="10240" max="10491" width="9.140625" style="1"/>
    <col min="10492" max="10492" width="82.85546875" style="1" customWidth="1"/>
    <col min="10493" max="10493" width="21" style="1" customWidth="1"/>
    <col min="10494" max="10494" width="5.7109375" style="1" customWidth="1"/>
    <col min="10495" max="10495" width="16.7109375" style="1" customWidth="1"/>
    <col min="10496" max="10747" width="9.140625" style="1"/>
    <col min="10748" max="10748" width="82.85546875" style="1" customWidth="1"/>
    <col min="10749" max="10749" width="21" style="1" customWidth="1"/>
    <col min="10750" max="10750" width="5.7109375" style="1" customWidth="1"/>
    <col min="10751" max="10751" width="16.7109375" style="1" customWidth="1"/>
    <col min="10752" max="11003" width="9.140625" style="1"/>
    <col min="11004" max="11004" width="82.85546875" style="1" customWidth="1"/>
    <col min="11005" max="11005" width="21" style="1" customWidth="1"/>
    <col min="11006" max="11006" width="5.7109375" style="1" customWidth="1"/>
    <col min="11007" max="11007" width="16.7109375" style="1" customWidth="1"/>
    <col min="11008" max="11259" width="9.140625" style="1"/>
    <col min="11260" max="11260" width="82.85546875" style="1" customWidth="1"/>
    <col min="11261" max="11261" width="21" style="1" customWidth="1"/>
    <col min="11262" max="11262" width="5.7109375" style="1" customWidth="1"/>
    <col min="11263" max="11263" width="16.7109375" style="1" customWidth="1"/>
    <col min="11264" max="11515" width="9.140625" style="1"/>
    <col min="11516" max="11516" width="82.85546875" style="1" customWidth="1"/>
    <col min="11517" max="11517" width="21" style="1" customWidth="1"/>
    <col min="11518" max="11518" width="5.7109375" style="1" customWidth="1"/>
    <col min="11519" max="11519" width="16.7109375" style="1" customWidth="1"/>
    <col min="11520" max="11771" width="9.140625" style="1"/>
    <col min="11772" max="11772" width="82.85546875" style="1" customWidth="1"/>
    <col min="11773" max="11773" width="21" style="1" customWidth="1"/>
    <col min="11774" max="11774" width="5.7109375" style="1" customWidth="1"/>
    <col min="11775" max="11775" width="16.7109375" style="1" customWidth="1"/>
    <col min="11776" max="12027" width="9.140625" style="1"/>
    <col min="12028" max="12028" width="82.85546875" style="1" customWidth="1"/>
    <col min="12029" max="12029" width="21" style="1" customWidth="1"/>
    <col min="12030" max="12030" width="5.7109375" style="1" customWidth="1"/>
    <col min="12031" max="12031" width="16.7109375" style="1" customWidth="1"/>
    <col min="12032" max="12283" width="9.140625" style="1"/>
    <col min="12284" max="12284" width="82.85546875" style="1" customWidth="1"/>
    <col min="12285" max="12285" width="21" style="1" customWidth="1"/>
    <col min="12286" max="12286" width="5.7109375" style="1" customWidth="1"/>
    <col min="12287" max="12287" width="16.7109375" style="1" customWidth="1"/>
    <col min="12288" max="12539" width="9.140625" style="1"/>
    <col min="12540" max="12540" width="82.85546875" style="1" customWidth="1"/>
    <col min="12541" max="12541" width="21" style="1" customWidth="1"/>
    <col min="12542" max="12542" width="5.7109375" style="1" customWidth="1"/>
    <col min="12543" max="12543" width="16.7109375" style="1" customWidth="1"/>
    <col min="12544" max="12795" width="9.140625" style="1"/>
    <col min="12796" max="12796" width="82.85546875" style="1" customWidth="1"/>
    <col min="12797" max="12797" width="21" style="1" customWidth="1"/>
    <col min="12798" max="12798" width="5.7109375" style="1" customWidth="1"/>
    <col min="12799" max="12799" width="16.7109375" style="1" customWidth="1"/>
    <col min="12800" max="13051" width="9.140625" style="1"/>
    <col min="13052" max="13052" width="82.85546875" style="1" customWidth="1"/>
    <col min="13053" max="13053" width="21" style="1" customWidth="1"/>
    <col min="13054" max="13054" width="5.7109375" style="1" customWidth="1"/>
    <col min="13055" max="13055" width="16.7109375" style="1" customWidth="1"/>
    <col min="13056" max="13307" width="9.140625" style="1"/>
    <col min="13308" max="13308" width="82.85546875" style="1" customWidth="1"/>
    <col min="13309" max="13309" width="21" style="1" customWidth="1"/>
    <col min="13310" max="13310" width="5.7109375" style="1" customWidth="1"/>
    <col min="13311" max="13311" width="16.7109375" style="1" customWidth="1"/>
    <col min="13312" max="13563" width="9.140625" style="1"/>
    <col min="13564" max="13564" width="82.85546875" style="1" customWidth="1"/>
    <col min="13565" max="13565" width="21" style="1" customWidth="1"/>
    <col min="13566" max="13566" width="5.7109375" style="1" customWidth="1"/>
    <col min="13567" max="13567" width="16.7109375" style="1" customWidth="1"/>
    <col min="13568" max="13819" width="9.140625" style="1"/>
    <col min="13820" max="13820" width="82.85546875" style="1" customWidth="1"/>
    <col min="13821" max="13821" width="21" style="1" customWidth="1"/>
    <col min="13822" max="13822" width="5.7109375" style="1" customWidth="1"/>
    <col min="13823" max="13823" width="16.7109375" style="1" customWidth="1"/>
    <col min="13824" max="14075" width="9.140625" style="1"/>
    <col min="14076" max="14076" width="82.85546875" style="1" customWidth="1"/>
    <col min="14077" max="14077" width="21" style="1" customWidth="1"/>
    <col min="14078" max="14078" width="5.7109375" style="1" customWidth="1"/>
    <col min="14079" max="14079" width="16.7109375" style="1" customWidth="1"/>
    <col min="14080" max="14331" width="9.140625" style="1"/>
    <col min="14332" max="14332" width="82.85546875" style="1" customWidth="1"/>
    <col min="14333" max="14333" width="21" style="1" customWidth="1"/>
    <col min="14334" max="14334" width="5.7109375" style="1" customWidth="1"/>
    <col min="14335" max="14335" width="16.7109375" style="1" customWidth="1"/>
    <col min="14336" max="14587" width="9.140625" style="1"/>
    <col min="14588" max="14588" width="82.85546875" style="1" customWidth="1"/>
    <col min="14589" max="14589" width="21" style="1" customWidth="1"/>
    <col min="14590" max="14590" width="5.7109375" style="1" customWidth="1"/>
    <col min="14591" max="14591" width="16.7109375" style="1" customWidth="1"/>
    <col min="14592" max="14843" width="9.140625" style="1"/>
    <col min="14844" max="14844" width="82.85546875" style="1" customWidth="1"/>
    <col min="14845" max="14845" width="21" style="1" customWidth="1"/>
    <col min="14846" max="14846" width="5.7109375" style="1" customWidth="1"/>
    <col min="14847" max="14847" width="16.7109375" style="1" customWidth="1"/>
    <col min="14848" max="15099" width="9.140625" style="1"/>
    <col min="15100" max="15100" width="82.85546875" style="1" customWidth="1"/>
    <col min="15101" max="15101" width="21" style="1" customWidth="1"/>
    <col min="15102" max="15102" width="5.7109375" style="1" customWidth="1"/>
    <col min="15103" max="15103" width="16.7109375" style="1" customWidth="1"/>
    <col min="15104" max="15355" width="9.140625" style="1"/>
    <col min="15356" max="15356" width="82.85546875" style="1" customWidth="1"/>
    <col min="15357" max="15357" width="21" style="1" customWidth="1"/>
    <col min="15358" max="15358" width="5.7109375" style="1" customWidth="1"/>
    <col min="15359" max="15359" width="16.7109375" style="1" customWidth="1"/>
    <col min="15360" max="15611" width="9.140625" style="1"/>
    <col min="15612" max="15612" width="82.85546875" style="1" customWidth="1"/>
    <col min="15613" max="15613" width="21" style="1" customWidth="1"/>
    <col min="15614" max="15614" width="5.7109375" style="1" customWidth="1"/>
    <col min="15615" max="15615" width="16.7109375" style="1" customWidth="1"/>
    <col min="15616" max="15867" width="9.140625" style="1"/>
    <col min="15868" max="15868" width="82.85546875" style="1" customWidth="1"/>
    <col min="15869" max="15869" width="21" style="1" customWidth="1"/>
    <col min="15870" max="15870" width="5.7109375" style="1" customWidth="1"/>
    <col min="15871" max="15871" width="16.7109375" style="1" customWidth="1"/>
    <col min="15872" max="16123" width="9.140625" style="1"/>
    <col min="16124" max="16124" width="82.85546875" style="1" customWidth="1"/>
    <col min="16125" max="16125" width="21" style="1" customWidth="1"/>
    <col min="16126" max="16126" width="5.7109375" style="1" customWidth="1"/>
    <col min="16127" max="16127" width="16.7109375" style="1" customWidth="1"/>
    <col min="16128" max="16384" width="9.140625" style="1"/>
  </cols>
  <sheetData>
    <row r="1" spans="1:4" ht="20.25" x14ac:dyDescent="0.3">
      <c r="A1" s="147" t="s">
        <v>0</v>
      </c>
      <c r="B1" s="147"/>
    </row>
    <row r="2" spans="1:4" ht="20.25" x14ac:dyDescent="0.3">
      <c r="A2" s="2"/>
      <c r="B2" s="2"/>
    </row>
    <row r="3" spans="1:4" ht="20.25" x14ac:dyDescent="0.3">
      <c r="A3" s="3"/>
      <c r="B3" s="3"/>
    </row>
    <row r="4" spans="1:4" ht="18.75" x14ac:dyDescent="0.3">
      <c r="A4" s="4"/>
      <c r="B4" s="4"/>
    </row>
    <row r="5" spans="1:4" ht="18.75" x14ac:dyDescent="0.3">
      <c r="A5" s="5"/>
      <c r="B5" s="6" t="s">
        <v>118</v>
      </c>
      <c r="C5" s="6"/>
    </row>
    <row r="6" spans="1:4" ht="18.75" x14ac:dyDescent="0.3">
      <c r="A6" s="5"/>
      <c r="B6" s="7" t="s">
        <v>1</v>
      </c>
      <c r="C6" s="4"/>
    </row>
    <row r="7" spans="1:4" ht="56.25" x14ac:dyDescent="0.3">
      <c r="A7" s="8" t="s">
        <v>2</v>
      </c>
      <c r="B7" s="131">
        <v>16167380</v>
      </c>
      <c r="C7" s="9"/>
    </row>
    <row r="8" spans="1:4" ht="18.75" x14ac:dyDescent="0.3">
      <c r="A8" s="8"/>
      <c r="B8" s="132"/>
      <c r="C8" s="9"/>
    </row>
    <row r="9" spans="1:4" ht="18.75" x14ac:dyDescent="0.3">
      <c r="A9" s="8" t="s">
        <v>3</v>
      </c>
      <c r="B9" s="131">
        <v>8399402</v>
      </c>
      <c r="C9" s="9"/>
    </row>
    <row r="10" spans="1:4" ht="18.75" x14ac:dyDescent="0.3">
      <c r="A10" s="8"/>
      <c r="C10" s="9"/>
    </row>
    <row r="11" spans="1:4" ht="18.75" x14ac:dyDescent="0.3">
      <c r="A11" s="10" t="s">
        <v>4</v>
      </c>
      <c r="B11" s="9">
        <v>3179832</v>
      </c>
      <c r="C11" s="11"/>
      <c r="D11" s="11"/>
    </row>
    <row r="12" spans="1:4" ht="18.75" x14ac:dyDescent="0.3">
      <c r="C12" s="11"/>
    </row>
    <row r="13" spans="1:4" ht="37.5" x14ac:dyDescent="0.3">
      <c r="A13" s="10" t="s">
        <v>5</v>
      </c>
      <c r="B13" s="133">
        <v>6310614</v>
      </c>
      <c r="C13" s="12"/>
    </row>
    <row r="14" spans="1:4" ht="15" x14ac:dyDescent="0.25">
      <c r="C14"/>
    </row>
    <row r="16" spans="1:4" ht="18.75" x14ac:dyDescent="0.3">
      <c r="A16" s="13" t="s">
        <v>6</v>
      </c>
      <c r="B16" s="14">
        <f>SUM(B7:B13)</f>
        <v>34057228</v>
      </c>
      <c r="C16" s="14"/>
    </row>
  </sheetData>
  <mergeCells count="1">
    <mergeCell ref="A1:B1"/>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workbookViewId="0">
      <selection activeCell="A24" sqref="A24"/>
    </sheetView>
  </sheetViews>
  <sheetFormatPr defaultRowHeight="15.75" x14ac:dyDescent="0.25"/>
  <cols>
    <col min="1" max="1" width="92" style="21" customWidth="1"/>
    <col min="2" max="2" width="14.140625" style="15" customWidth="1"/>
    <col min="3" max="251" width="9.140625" style="15"/>
    <col min="252" max="252" width="4" style="15" bestFit="1" customWidth="1"/>
    <col min="253" max="253" width="92" style="15" customWidth="1"/>
    <col min="254" max="254" width="5.5703125" style="15" bestFit="1" customWidth="1"/>
    <col min="255" max="255" width="22.42578125" style="15" customWidth="1"/>
    <col min="256" max="256" width="21.42578125" style="15" customWidth="1"/>
    <col min="257" max="257" width="24.7109375" style="15" customWidth="1"/>
    <col min="258" max="507" width="9.140625" style="15"/>
    <col min="508" max="508" width="4" style="15" bestFit="1" customWidth="1"/>
    <col min="509" max="509" width="92" style="15" customWidth="1"/>
    <col min="510" max="510" width="5.5703125" style="15" bestFit="1" customWidth="1"/>
    <col min="511" max="511" width="22.42578125" style="15" customWidth="1"/>
    <col min="512" max="512" width="21.42578125" style="15" customWidth="1"/>
    <col min="513" max="513" width="24.7109375" style="15" customWidth="1"/>
    <col min="514" max="763" width="9.140625" style="15"/>
    <col min="764" max="764" width="4" style="15" bestFit="1" customWidth="1"/>
    <col min="765" max="765" width="92" style="15" customWidth="1"/>
    <col min="766" max="766" width="5.5703125" style="15" bestFit="1" customWidth="1"/>
    <col min="767" max="767" width="22.42578125" style="15" customWidth="1"/>
    <col min="768" max="768" width="21.42578125" style="15" customWidth="1"/>
    <col min="769" max="769" width="24.7109375" style="15" customWidth="1"/>
    <col min="770" max="1019" width="9.140625" style="15"/>
    <col min="1020" max="1020" width="4" style="15" bestFit="1" customWidth="1"/>
    <col min="1021" max="1021" width="92" style="15" customWidth="1"/>
    <col min="1022" max="1022" width="5.5703125" style="15" bestFit="1" customWidth="1"/>
    <col min="1023" max="1023" width="22.42578125" style="15" customWidth="1"/>
    <col min="1024" max="1024" width="21.42578125" style="15" customWidth="1"/>
    <col min="1025" max="1025" width="24.7109375" style="15" customWidth="1"/>
    <col min="1026" max="1275" width="9.140625" style="15"/>
    <col min="1276" max="1276" width="4" style="15" bestFit="1" customWidth="1"/>
    <col min="1277" max="1277" width="92" style="15" customWidth="1"/>
    <col min="1278" max="1278" width="5.5703125" style="15" bestFit="1" customWidth="1"/>
    <col min="1279" max="1279" width="22.42578125" style="15" customWidth="1"/>
    <col min="1280" max="1280" width="21.42578125" style="15" customWidth="1"/>
    <col min="1281" max="1281" width="24.7109375" style="15" customWidth="1"/>
    <col min="1282" max="1531" width="9.140625" style="15"/>
    <col min="1532" max="1532" width="4" style="15" bestFit="1" customWidth="1"/>
    <col min="1533" max="1533" width="92" style="15" customWidth="1"/>
    <col min="1534" max="1534" width="5.5703125" style="15" bestFit="1" customWidth="1"/>
    <col min="1535" max="1535" width="22.42578125" style="15" customWidth="1"/>
    <col min="1536" max="1536" width="21.42578125" style="15" customWidth="1"/>
    <col min="1537" max="1537" width="24.7109375" style="15" customWidth="1"/>
    <col min="1538" max="1787" width="9.140625" style="15"/>
    <col min="1788" max="1788" width="4" style="15" bestFit="1" customWidth="1"/>
    <col min="1789" max="1789" width="92" style="15" customWidth="1"/>
    <col min="1790" max="1790" width="5.5703125" style="15" bestFit="1" customWidth="1"/>
    <col min="1791" max="1791" width="22.42578125" style="15" customWidth="1"/>
    <col min="1792" max="1792" width="21.42578125" style="15" customWidth="1"/>
    <col min="1793" max="1793" width="24.7109375" style="15" customWidth="1"/>
    <col min="1794" max="2043" width="9.140625" style="15"/>
    <col min="2044" max="2044" width="4" style="15" bestFit="1" customWidth="1"/>
    <col min="2045" max="2045" width="92" style="15" customWidth="1"/>
    <col min="2046" max="2046" width="5.5703125" style="15" bestFit="1" customWidth="1"/>
    <col min="2047" max="2047" width="22.42578125" style="15" customWidth="1"/>
    <col min="2048" max="2048" width="21.42578125" style="15" customWidth="1"/>
    <col min="2049" max="2049" width="24.7109375" style="15" customWidth="1"/>
    <col min="2050" max="2299" width="9.140625" style="15"/>
    <col min="2300" max="2300" width="4" style="15" bestFit="1" customWidth="1"/>
    <col min="2301" max="2301" width="92" style="15" customWidth="1"/>
    <col min="2302" max="2302" width="5.5703125" style="15" bestFit="1" customWidth="1"/>
    <col min="2303" max="2303" width="22.42578125" style="15" customWidth="1"/>
    <col min="2304" max="2304" width="21.42578125" style="15" customWidth="1"/>
    <col min="2305" max="2305" width="24.7109375" style="15" customWidth="1"/>
    <col min="2306" max="2555" width="9.140625" style="15"/>
    <col min="2556" max="2556" width="4" style="15" bestFit="1" customWidth="1"/>
    <col min="2557" max="2557" width="92" style="15" customWidth="1"/>
    <col min="2558" max="2558" width="5.5703125" style="15" bestFit="1" customWidth="1"/>
    <col min="2559" max="2559" width="22.42578125" style="15" customWidth="1"/>
    <col min="2560" max="2560" width="21.42578125" style="15" customWidth="1"/>
    <col min="2561" max="2561" width="24.7109375" style="15" customWidth="1"/>
    <col min="2562" max="2811" width="9.140625" style="15"/>
    <col min="2812" max="2812" width="4" style="15" bestFit="1" customWidth="1"/>
    <col min="2813" max="2813" width="92" style="15" customWidth="1"/>
    <col min="2814" max="2814" width="5.5703125" style="15" bestFit="1" customWidth="1"/>
    <col min="2815" max="2815" width="22.42578125" style="15" customWidth="1"/>
    <col min="2816" max="2816" width="21.42578125" style="15" customWidth="1"/>
    <col min="2817" max="2817" width="24.7109375" style="15" customWidth="1"/>
    <col min="2818" max="3067" width="9.140625" style="15"/>
    <col min="3068" max="3068" width="4" style="15" bestFit="1" customWidth="1"/>
    <col min="3069" max="3069" width="92" style="15" customWidth="1"/>
    <col min="3070" max="3070" width="5.5703125" style="15" bestFit="1" customWidth="1"/>
    <col min="3071" max="3071" width="22.42578125" style="15" customWidth="1"/>
    <col min="3072" max="3072" width="21.42578125" style="15" customWidth="1"/>
    <col min="3073" max="3073" width="24.7109375" style="15" customWidth="1"/>
    <col min="3074" max="3323" width="9.140625" style="15"/>
    <col min="3324" max="3324" width="4" style="15" bestFit="1" customWidth="1"/>
    <col min="3325" max="3325" width="92" style="15" customWidth="1"/>
    <col min="3326" max="3326" width="5.5703125" style="15" bestFit="1" customWidth="1"/>
    <col min="3327" max="3327" width="22.42578125" style="15" customWidth="1"/>
    <col min="3328" max="3328" width="21.42578125" style="15" customWidth="1"/>
    <col min="3329" max="3329" width="24.7109375" style="15" customWidth="1"/>
    <col min="3330" max="3579" width="9.140625" style="15"/>
    <col min="3580" max="3580" width="4" style="15" bestFit="1" customWidth="1"/>
    <col min="3581" max="3581" width="92" style="15" customWidth="1"/>
    <col min="3582" max="3582" width="5.5703125" style="15" bestFit="1" customWidth="1"/>
    <col min="3583" max="3583" width="22.42578125" style="15" customWidth="1"/>
    <col min="3584" max="3584" width="21.42578125" style="15" customWidth="1"/>
    <col min="3585" max="3585" width="24.7109375" style="15" customWidth="1"/>
    <col min="3586" max="3835" width="9.140625" style="15"/>
    <col min="3836" max="3836" width="4" style="15" bestFit="1" customWidth="1"/>
    <col min="3837" max="3837" width="92" style="15" customWidth="1"/>
    <col min="3838" max="3838" width="5.5703125" style="15" bestFit="1" customWidth="1"/>
    <col min="3839" max="3839" width="22.42578125" style="15" customWidth="1"/>
    <col min="3840" max="3840" width="21.42578125" style="15" customWidth="1"/>
    <col min="3841" max="3841" width="24.7109375" style="15" customWidth="1"/>
    <col min="3842" max="4091" width="9.140625" style="15"/>
    <col min="4092" max="4092" width="4" style="15" bestFit="1" customWidth="1"/>
    <col min="4093" max="4093" width="92" style="15" customWidth="1"/>
    <col min="4094" max="4094" width="5.5703125" style="15" bestFit="1" customWidth="1"/>
    <col min="4095" max="4095" width="22.42578125" style="15" customWidth="1"/>
    <col min="4096" max="4096" width="21.42578125" style="15" customWidth="1"/>
    <col min="4097" max="4097" width="24.7109375" style="15" customWidth="1"/>
    <col min="4098" max="4347" width="9.140625" style="15"/>
    <col min="4348" max="4348" width="4" style="15" bestFit="1" customWidth="1"/>
    <col min="4349" max="4349" width="92" style="15" customWidth="1"/>
    <col min="4350" max="4350" width="5.5703125" style="15" bestFit="1" customWidth="1"/>
    <col min="4351" max="4351" width="22.42578125" style="15" customWidth="1"/>
    <col min="4352" max="4352" width="21.42578125" style="15" customWidth="1"/>
    <col min="4353" max="4353" width="24.7109375" style="15" customWidth="1"/>
    <col min="4354" max="4603" width="9.140625" style="15"/>
    <col min="4604" max="4604" width="4" style="15" bestFit="1" customWidth="1"/>
    <col min="4605" max="4605" width="92" style="15" customWidth="1"/>
    <col min="4606" max="4606" width="5.5703125" style="15" bestFit="1" customWidth="1"/>
    <col min="4607" max="4607" width="22.42578125" style="15" customWidth="1"/>
    <col min="4608" max="4608" width="21.42578125" style="15" customWidth="1"/>
    <col min="4609" max="4609" width="24.7109375" style="15" customWidth="1"/>
    <col min="4610" max="4859" width="9.140625" style="15"/>
    <col min="4860" max="4860" width="4" style="15" bestFit="1" customWidth="1"/>
    <col min="4861" max="4861" width="92" style="15" customWidth="1"/>
    <col min="4862" max="4862" width="5.5703125" style="15" bestFit="1" customWidth="1"/>
    <col min="4863" max="4863" width="22.42578125" style="15" customWidth="1"/>
    <col min="4864" max="4864" width="21.42578125" style="15" customWidth="1"/>
    <col min="4865" max="4865" width="24.7109375" style="15" customWidth="1"/>
    <col min="4866" max="5115" width="9.140625" style="15"/>
    <col min="5116" max="5116" width="4" style="15" bestFit="1" customWidth="1"/>
    <col min="5117" max="5117" width="92" style="15" customWidth="1"/>
    <col min="5118" max="5118" width="5.5703125" style="15" bestFit="1" customWidth="1"/>
    <col min="5119" max="5119" width="22.42578125" style="15" customWidth="1"/>
    <col min="5120" max="5120" width="21.42578125" style="15" customWidth="1"/>
    <col min="5121" max="5121" width="24.7109375" style="15" customWidth="1"/>
    <col min="5122" max="5371" width="9.140625" style="15"/>
    <col min="5372" max="5372" width="4" style="15" bestFit="1" customWidth="1"/>
    <col min="5373" max="5373" width="92" style="15" customWidth="1"/>
    <col min="5374" max="5374" width="5.5703125" style="15" bestFit="1" customWidth="1"/>
    <col min="5375" max="5375" width="22.42578125" style="15" customWidth="1"/>
    <col min="5376" max="5376" width="21.42578125" style="15" customWidth="1"/>
    <col min="5377" max="5377" width="24.7109375" style="15" customWidth="1"/>
    <col min="5378" max="5627" width="9.140625" style="15"/>
    <col min="5628" max="5628" width="4" style="15" bestFit="1" customWidth="1"/>
    <col min="5629" max="5629" width="92" style="15" customWidth="1"/>
    <col min="5630" max="5630" width="5.5703125" style="15" bestFit="1" customWidth="1"/>
    <col min="5631" max="5631" width="22.42578125" style="15" customWidth="1"/>
    <col min="5632" max="5632" width="21.42578125" style="15" customWidth="1"/>
    <col min="5633" max="5633" width="24.7109375" style="15" customWidth="1"/>
    <col min="5634" max="5883" width="9.140625" style="15"/>
    <col min="5884" max="5884" width="4" style="15" bestFit="1" customWidth="1"/>
    <col min="5885" max="5885" width="92" style="15" customWidth="1"/>
    <col min="5886" max="5886" width="5.5703125" style="15" bestFit="1" customWidth="1"/>
    <col min="5887" max="5887" width="22.42578125" style="15" customWidth="1"/>
    <col min="5888" max="5888" width="21.42578125" style="15" customWidth="1"/>
    <col min="5889" max="5889" width="24.7109375" style="15" customWidth="1"/>
    <col min="5890" max="6139" width="9.140625" style="15"/>
    <col min="6140" max="6140" width="4" style="15" bestFit="1" customWidth="1"/>
    <col min="6141" max="6141" width="92" style="15" customWidth="1"/>
    <col min="6142" max="6142" width="5.5703125" style="15" bestFit="1" customWidth="1"/>
    <col min="6143" max="6143" width="22.42578125" style="15" customWidth="1"/>
    <col min="6144" max="6144" width="21.42578125" style="15" customWidth="1"/>
    <col min="6145" max="6145" width="24.7109375" style="15" customWidth="1"/>
    <col min="6146" max="6395" width="9.140625" style="15"/>
    <col min="6396" max="6396" width="4" style="15" bestFit="1" customWidth="1"/>
    <col min="6397" max="6397" width="92" style="15" customWidth="1"/>
    <col min="6398" max="6398" width="5.5703125" style="15" bestFit="1" customWidth="1"/>
    <col min="6399" max="6399" width="22.42578125" style="15" customWidth="1"/>
    <col min="6400" max="6400" width="21.42578125" style="15" customWidth="1"/>
    <col min="6401" max="6401" width="24.7109375" style="15" customWidth="1"/>
    <col min="6402" max="6651" width="9.140625" style="15"/>
    <col min="6652" max="6652" width="4" style="15" bestFit="1" customWidth="1"/>
    <col min="6653" max="6653" width="92" style="15" customWidth="1"/>
    <col min="6654" max="6654" width="5.5703125" style="15" bestFit="1" customWidth="1"/>
    <col min="6655" max="6655" width="22.42578125" style="15" customWidth="1"/>
    <col min="6656" max="6656" width="21.42578125" style="15" customWidth="1"/>
    <col min="6657" max="6657" width="24.7109375" style="15" customWidth="1"/>
    <col min="6658" max="6907" width="9.140625" style="15"/>
    <col min="6908" max="6908" width="4" style="15" bestFit="1" customWidth="1"/>
    <col min="6909" max="6909" width="92" style="15" customWidth="1"/>
    <col min="6910" max="6910" width="5.5703125" style="15" bestFit="1" customWidth="1"/>
    <col min="6911" max="6911" width="22.42578125" style="15" customWidth="1"/>
    <col min="6912" max="6912" width="21.42578125" style="15" customWidth="1"/>
    <col min="6913" max="6913" width="24.7109375" style="15" customWidth="1"/>
    <col min="6914" max="7163" width="9.140625" style="15"/>
    <col min="7164" max="7164" width="4" style="15" bestFit="1" customWidth="1"/>
    <col min="7165" max="7165" width="92" style="15" customWidth="1"/>
    <col min="7166" max="7166" width="5.5703125" style="15" bestFit="1" customWidth="1"/>
    <col min="7167" max="7167" width="22.42578125" style="15" customWidth="1"/>
    <col min="7168" max="7168" width="21.42578125" style="15" customWidth="1"/>
    <col min="7169" max="7169" width="24.7109375" style="15" customWidth="1"/>
    <col min="7170" max="7419" width="9.140625" style="15"/>
    <col min="7420" max="7420" width="4" style="15" bestFit="1" customWidth="1"/>
    <col min="7421" max="7421" width="92" style="15" customWidth="1"/>
    <col min="7422" max="7422" width="5.5703125" style="15" bestFit="1" customWidth="1"/>
    <col min="7423" max="7423" width="22.42578125" style="15" customWidth="1"/>
    <col min="7424" max="7424" width="21.42578125" style="15" customWidth="1"/>
    <col min="7425" max="7425" width="24.7109375" style="15" customWidth="1"/>
    <col min="7426" max="7675" width="9.140625" style="15"/>
    <col min="7676" max="7676" width="4" style="15" bestFit="1" customWidth="1"/>
    <col min="7677" max="7677" width="92" style="15" customWidth="1"/>
    <col min="7678" max="7678" width="5.5703125" style="15" bestFit="1" customWidth="1"/>
    <col min="7679" max="7679" width="22.42578125" style="15" customWidth="1"/>
    <col min="7680" max="7680" width="21.42578125" style="15" customWidth="1"/>
    <col min="7681" max="7681" width="24.7109375" style="15" customWidth="1"/>
    <col min="7682" max="7931" width="9.140625" style="15"/>
    <col min="7932" max="7932" width="4" style="15" bestFit="1" customWidth="1"/>
    <col min="7933" max="7933" width="92" style="15" customWidth="1"/>
    <col min="7934" max="7934" width="5.5703125" style="15" bestFit="1" customWidth="1"/>
    <col min="7935" max="7935" width="22.42578125" style="15" customWidth="1"/>
    <col min="7936" max="7936" width="21.42578125" style="15" customWidth="1"/>
    <col min="7937" max="7937" width="24.7109375" style="15" customWidth="1"/>
    <col min="7938" max="8187" width="9.140625" style="15"/>
    <col min="8188" max="8188" width="4" style="15" bestFit="1" customWidth="1"/>
    <col min="8189" max="8189" width="92" style="15" customWidth="1"/>
    <col min="8190" max="8190" width="5.5703125" style="15" bestFit="1" customWidth="1"/>
    <col min="8191" max="8191" width="22.42578125" style="15" customWidth="1"/>
    <col min="8192" max="8192" width="21.42578125" style="15" customWidth="1"/>
    <col min="8193" max="8193" width="24.7109375" style="15" customWidth="1"/>
    <col min="8194" max="8443" width="9.140625" style="15"/>
    <col min="8444" max="8444" width="4" style="15" bestFit="1" customWidth="1"/>
    <col min="8445" max="8445" width="92" style="15" customWidth="1"/>
    <col min="8446" max="8446" width="5.5703125" style="15" bestFit="1" customWidth="1"/>
    <col min="8447" max="8447" width="22.42578125" style="15" customWidth="1"/>
    <col min="8448" max="8448" width="21.42578125" style="15" customWidth="1"/>
    <col min="8449" max="8449" width="24.7109375" style="15" customWidth="1"/>
    <col min="8450" max="8699" width="9.140625" style="15"/>
    <col min="8700" max="8700" width="4" style="15" bestFit="1" customWidth="1"/>
    <col min="8701" max="8701" width="92" style="15" customWidth="1"/>
    <col min="8702" max="8702" width="5.5703125" style="15" bestFit="1" customWidth="1"/>
    <col min="8703" max="8703" width="22.42578125" style="15" customWidth="1"/>
    <col min="8704" max="8704" width="21.42578125" style="15" customWidth="1"/>
    <col min="8705" max="8705" width="24.7109375" style="15" customWidth="1"/>
    <col min="8706" max="8955" width="9.140625" style="15"/>
    <col min="8956" max="8956" width="4" style="15" bestFit="1" customWidth="1"/>
    <col min="8957" max="8957" width="92" style="15" customWidth="1"/>
    <col min="8958" max="8958" width="5.5703125" style="15" bestFit="1" customWidth="1"/>
    <col min="8959" max="8959" width="22.42578125" style="15" customWidth="1"/>
    <col min="8960" max="8960" width="21.42578125" style="15" customWidth="1"/>
    <col min="8961" max="8961" width="24.7109375" style="15" customWidth="1"/>
    <col min="8962" max="9211" width="9.140625" style="15"/>
    <col min="9212" max="9212" width="4" style="15" bestFit="1" customWidth="1"/>
    <col min="9213" max="9213" width="92" style="15" customWidth="1"/>
    <col min="9214" max="9214" width="5.5703125" style="15" bestFit="1" customWidth="1"/>
    <col min="9215" max="9215" width="22.42578125" style="15" customWidth="1"/>
    <col min="9216" max="9216" width="21.42578125" style="15" customWidth="1"/>
    <col min="9217" max="9217" width="24.7109375" style="15" customWidth="1"/>
    <col min="9218" max="9467" width="9.140625" style="15"/>
    <col min="9468" max="9468" width="4" style="15" bestFit="1" customWidth="1"/>
    <col min="9469" max="9469" width="92" style="15" customWidth="1"/>
    <col min="9470" max="9470" width="5.5703125" style="15" bestFit="1" customWidth="1"/>
    <col min="9471" max="9471" width="22.42578125" style="15" customWidth="1"/>
    <col min="9472" max="9472" width="21.42578125" style="15" customWidth="1"/>
    <col min="9473" max="9473" width="24.7109375" style="15" customWidth="1"/>
    <col min="9474" max="9723" width="9.140625" style="15"/>
    <col min="9724" max="9724" width="4" style="15" bestFit="1" customWidth="1"/>
    <col min="9725" max="9725" width="92" style="15" customWidth="1"/>
    <col min="9726" max="9726" width="5.5703125" style="15" bestFit="1" customWidth="1"/>
    <col min="9727" max="9727" width="22.42578125" style="15" customWidth="1"/>
    <col min="9728" max="9728" width="21.42578125" style="15" customWidth="1"/>
    <col min="9729" max="9729" width="24.7109375" style="15" customWidth="1"/>
    <col min="9730" max="9979" width="9.140625" style="15"/>
    <col min="9980" max="9980" width="4" style="15" bestFit="1" customWidth="1"/>
    <col min="9981" max="9981" width="92" style="15" customWidth="1"/>
    <col min="9982" max="9982" width="5.5703125" style="15" bestFit="1" customWidth="1"/>
    <col min="9983" max="9983" width="22.42578125" style="15" customWidth="1"/>
    <col min="9984" max="9984" width="21.42578125" style="15" customWidth="1"/>
    <col min="9985" max="9985" width="24.7109375" style="15" customWidth="1"/>
    <col min="9986" max="10235" width="9.140625" style="15"/>
    <col min="10236" max="10236" width="4" style="15" bestFit="1" customWidth="1"/>
    <col min="10237" max="10237" width="92" style="15" customWidth="1"/>
    <col min="10238" max="10238" width="5.5703125" style="15" bestFit="1" customWidth="1"/>
    <col min="10239" max="10239" width="22.42578125" style="15" customWidth="1"/>
    <col min="10240" max="10240" width="21.42578125" style="15" customWidth="1"/>
    <col min="10241" max="10241" width="24.7109375" style="15" customWidth="1"/>
    <col min="10242" max="10491" width="9.140625" style="15"/>
    <col min="10492" max="10492" width="4" style="15" bestFit="1" customWidth="1"/>
    <col min="10493" max="10493" width="92" style="15" customWidth="1"/>
    <col min="10494" max="10494" width="5.5703125" style="15" bestFit="1" customWidth="1"/>
    <col min="10495" max="10495" width="22.42578125" style="15" customWidth="1"/>
    <col min="10496" max="10496" width="21.42578125" style="15" customWidth="1"/>
    <col min="10497" max="10497" width="24.7109375" style="15" customWidth="1"/>
    <col min="10498" max="10747" width="9.140625" style="15"/>
    <col min="10748" max="10748" width="4" style="15" bestFit="1" customWidth="1"/>
    <col min="10749" max="10749" width="92" style="15" customWidth="1"/>
    <col min="10750" max="10750" width="5.5703125" style="15" bestFit="1" customWidth="1"/>
    <col min="10751" max="10751" width="22.42578125" style="15" customWidth="1"/>
    <col min="10752" max="10752" width="21.42578125" style="15" customWidth="1"/>
    <col min="10753" max="10753" width="24.7109375" style="15" customWidth="1"/>
    <col min="10754" max="11003" width="9.140625" style="15"/>
    <col min="11004" max="11004" width="4" style="15" bestFit="1" customWidth="1"/>
    <col min="11005" max="11005" width="92" style="15" customWidth="1"/>
    <col min="11006" max="11006" width="5.5703125" style="15" bestFit="1" customWidth="1"/>
    <col min="11007" max="11007" width="22.42578125" style="15" customWidth="1"/>
    <col min="11008" max="11008" width="21.42578125" style="15" customWidth="1"/>
    <col min="11009" max="11009" width="24.7109375" style="15" customWidth="1"/>
    <col min="11010" max="11259" width="9.140625" style="15"/>
    <col min="11260" max="11260" width="4" style="15" bestFit="1" customWidth="1"/>
    <col min="11261" max="11261" width="92" style="15" customWidth="1"/>
    <col min="11262" max="11262" width="5.5703125" style="15" bestFit="1" customWidth="1"/>
    <col min="11263" max="11263" width="22.42578125" style="15" customWidth="1"/>
    <col min="11264" max="11264" width="21.42578125" style="15" customWidth="1"/>
    <col min="11265" max="11265" width="24.7109375" style="15" customWidth="1"/>
    <col min="11266" max="11515" width="9.140625" style="15"/>
    <col min="11516" max="11516" width="4" style="15" bestFit="1" customWidth="1"/>
    <col min="11517" max="11517" width="92" style="15" customWidth="1"/>
    <col min="11518" max="11518" width="5.5703125" style="15" bestFit="1" customWidth="1"/>
    <col min="11519" max="11519" width="22.42578125" style="15" customWidth="1"/>
    <col min="11520" max="11520" width="21.42578125" style="15" customWidth="1"/>
    <col min="11521" max="11521" width="24.7109375" style="15" customWidth="1"/>
    <col min="11522" max="11771" width="9.140625" style="15"/>
    <col min="11772" max="11772" width="4" style="15" bestFit="1" customWidth="1"/>
    <col min="11773" max="11773" width="92" style="15" customWidth="1"/>
    <col min="11774" max="11774" width="5.5703125" style="15" bestFit="1" customWidth="1"/>
    <col min="11775" max="11775" width="22.42578125" style="15" customWidth="1"/>
    <col min="11776" max="11776" width="21.42578125" style="15" customWidth="1"/>
    <col min="11777" max="11777" width="24.7109375" style="15" customWidth="1"/>
    <col min="11778" max="12027" width="9.140625" style="15"/>
    <col min="12028" max="12028" width="4" style="15" bestFit="1" customWidth="1"/>
    <col min="12029" max="12029" width="92" style="15" customWidth="1"/>
    <col min="12030" max="12030" width="5.5703125" style="15" bestFit="1" customWidth="1"/>
    <col min="12031" max="12031" width="22.42578125" style="15" customWidth="1"/>
    <col min="12032" max="12032" width="21.42578125" style="15" customWidth="1"/>
    <col min="12033" max="12033" width="24.7109375" style="15" customWidth="1"/>
    <col min="12034" max="12283" width="9.140625" style="15"/>
    <col min="12284" max="12284" width="4" style="15" bestFit="1" customWidth="1"/>
    <col min="12285" max="12285" width="92" style="15" customWidth="1"/>
    <col min="12286" max="12286" width="5.5703125" style="15" bestFit="1" customWidth="1"/>
    <col min="12287" max="12287" width="22.42578125" style="15" customWidth="1"/>
    <col min="12288" max="12288" width="21.42578125" style="15" customWidth="1"/>
    <col min="12289" max="12289" width="24.7109375" style="15" customWidth="1"/>
    <col min="12290" max="12539" width="9.140625" style="15"/>
    <col min="12540" max="12540" width="4" style="15" bestFit="1" customWidth="1"/>
    <col min="12541" max="12541" width="92" style="15" customWidth="1"/>
    <col min="12542" max="12542" width="5.5703125" style="15" bestFit="1" customWidth="1"/>
    <col min="12543" max="12543" width="22.42578125" style="15" customWidth="1"/>
    <col min="12544" max="12544" width="21.42578125" style="15" customWidth="1"/>
    <col min="12545" max="12545" width="24.7109375" style="15" customWidth="1"/>
    <col min="12546" max="12795" width="9.140625" style="15"/>
    <col min="12796" max="12796" width="4" style="15" bestFit="1" customWidth="1"/>
    <col min="12797" max="12797" width="92" style="15" customWidth="1"/>
    <col min="12798" max="12798" width="5.5703125" style="15" bestFit="1" customWidth="1"/>
    <col min="12799" max="12799" width="22.42578125" style="15" customWidth="1"/>
    <col min="12800" max="12800" width="21.42578125" style="15" customWidth="1"/>
    <col min="12801" max="12801" width="24.7109375" style="15" customWidth="1"/>
    <col min="12802" max="13051" width="9.140625" style="15"/>
    <col min="13052" max="13052" width="4" style="15" bestFit="1" customWidth="1"/>
    <col min="13053" max="13053" width="92" style="15" customWidth="1"/>
    <col min="13054" max="13054" width="5.5703125" style="15" bestFit="1" customWidth="1"/>
    <col min="13055" max="13055" width="22.42578125" style="15" customWidth="1"/>
    <col min="13056" max="13056" width="21.42578125" style="15" customWidth="1"/>
    <col min="13057" max="13057" width="24.7109375" style="15" customWidth="1"/>
    <col min="13058" max="13307" width="9.140625" style="15"/>
    <col min="13308" max="13308" width="4" style="15" bestFit="1" customWidth="1"/>
    <col min="13309" max="13309" width="92" style="15" customWidth="1"/>
    <col min="13310" max="13310" width="5.5703125" style="15" bestFit="1" customWidth="1"/>
    <col min="13311" max="13311" width="22.42578125" style="15" customWidth="1"/>
    <col min="13312" max="13312" width="21.42578125" style="15" customWidth="1"/>
    <col min="13313" max="13313" width="24.7109375" style="15" customWidth="1"/>
    <col min="13314" max="13563" width="9.140625" style="15"/>
    <col min="13564" max="13564" width="4" style="15" bestFit="1" customWidth="1"/>
    <col min="13565" max="13565" width="92" style="15" customWidth="1"/>
    <col min="13566" max="13566" width="5.5703125" style="15" bestFit="1" customWidth="1"/>
    <col min="13567" max="13567" width="22.42578125" style="15" customWidth="1"/>
    <col min="13568" max="13568" width="21.42578125" style="15" customWidth="1"/>
    <col min="13569" max="13569" width="24.7109375" style="15" customWidth="1"/>
    <col min="13570" max="13819" width="9.140625" style="15"/>
    <col min="13820" max="13820" width="4" style="15" bestFit="1" customWidth="1"/>
    <col min="13821" max="13821" width="92" style="15" customWidth="1"/>
    <col min="13822" max="13822" width="5.5703125" style="15" bestFit="1" customWidth="1"/>
    <col min="13823" max="13823" width="22.42578125" style="15" customWidth="1"/>
    <col min="13824" max="13824" width="21.42578125" style="15" customWidth="1"/>
    <col min="13825" max="13825" width="24.7109375" style="15" customWidth="1"/>
    <col min="13826" max="14075" width="9.140625" style="15"/>
    <col min="14076" max="14076" width="4" style="15" bestFit="1" customWidth="1"/>
    <col min="14077" max="14077" width="92" style="15" customWidth="1"/>
    <col min="14078" max="14078" width="5.5703125" style="15" bestFit="1" customWidth="1"/>
    <col min="14079" max="14079" width="22.42578125" style="15" customWidth="1"/>
    <col min="14080" max="14080" width="21.42578125" style="15" customWidth="1"/>
    <col min="14081" max="14081" width="24.7109375" style="15" customWidth="1"/>
    <col min="14082" max="14331" width="9.140625" style="15"/>
    <col min="14332" max="14332" width="4" style="15" bestFit="1" customWidth="1"/>
    <col min="14333" max="14333" width="92" style="15" customWidth="1"/>
    <col min="14334" max="14334" width="5.5703125" style="15" bestFit="1" customWidth="1"/>
    <col min="14335" max="14335" width="22.42578125" style="15" customWidth="1"/>
    <col min="14336" max="14336" width="21.42578125" style="15" customWidth="1"/>
    <col min="14337" max="14337" width="24.7109375" style="15" customWidth="1"/>
    <col min="14338" max="14587" width="9.140625" style="15"/>
    <col min="14588" max="14588" width="4" style="15" bestFit="1" customWidth="1"/>
    <col min="14589" max="14589" width="92" style="15" customWidth="1"/>
    <col min="14590" max="14590" width="5.5703125" style="15" bestFit="1" customWidth="1"/>
    <col min="14591" max="14591" width="22.42578125" style="15" customWidth="1"/>
    <col min="14592" max="14592" width="21.42578125" style="15" customWidth="1"/>
    <col min="14593" max="14593" width="24.7109375" style="15" customWidth="1"/>
    <col min="14594" max="14843" width="9.140625" style="15"/>
    <col min="14844" max="14844" width="4" style="15" bestFit="1" customWidth="1"/>
    <col min="14845" max="14845" width="92" style="15" customWidth="1"/>
    <col min="14846" max="14846" width="5.5703125" style="15" bestFit="1" customWidth="1"/>
    <col min="14847" max="14847" width="22.42578125" style="15" customWidth="1"/>
    <col min="14848" max="14848" width="21.42578125" style="15" customWidth="1"/>
    <col min="14849" max="14849" width="24.7109375" style="15" customWidth="1"/>
    <col min="14850" max="15099" width="9.140625" style="15"/>
    <col min="15100" max="15100" width="4" style="15" bestFit="1" customWidth="1"/>
    <col min="15101" max="15101" width="92" style="15" customWidth="1"/>
    <col min="15102" max="15102" width="5.5703125" style="15" bestFit="1" customWidth="1"/>
    <col min="15103" max="15103" width="22.42578125" style="15" customWidth="1"/>
    <col min="15104" max="15104" width="21.42578125" style="15" customWidth="1"/>
    <col min="15105" max="15105" width="24.7109375" style="15" customWidth="1"/>
    <col min="15106" max="15355" width="9.140625" style="15"/>
    <col min="15356" max="15356" width="4" style="15" bestFit="1" customWidth="1"/>
    <col min="15357" max="15357" width="92" style="15" customWidth="1"/>
    <col min="15358" max="15358" width="5.5703125" style="15" bestFit="1" customWidth="1"/>
    <col min="15359" max="15359" width="22.42578125" style="15" customWidth="1"/>
    <col min="15360" max="15360" width="21.42578125" style="15" customWidth="1"/>
    <col min="15361" max="15361" width="24.7109375" style="15" customWidth="1"/>
    <col min="15362" max="15611" width="9.140625" style="15"/>
    <col min="15612" max="15612" width="4" style="15" bestFit="1" customWidth="1"/>
    <col min="15613" max="15613" width="92" style="15" customWidth="1"/>
    <col min="15614" max="15614" width="5.5703125" style="15" bestFit="1" customWidth="1"/>
    <col min="15615" max="15615" width="22.42578125" style="15" customWidth="1"/>
    <col min="15616" max="15616" width="21.42578125" style="15" customWidth="1"/>
    <col min="15617" max="15617" width="24.7109375" style="15" customWidth="1"/>
    <col min="15618" max="15867" width="9.140625" style="15"/>
    <col min="15868" max="15868" width="4" style="15" bestFit="1" customWidth="1"/>
    <col min="15869" max="15869" width="92" style="15" customWidth="1"/>
    <col min="15870" max="15870" width="5.5703125" style="15" bestFit="1" customWidth="1"/>
    <col min="15871" max="15871" width="22.42578125" style="15" customWidth="1"/>
    <col min="15872" max="15872" width="21.42578125" style="15" customWidth="1"/>
    <col min="15873" max="15873" width="24.7109375" style="15" customWidth="1"/>
    <col min="15874" max="16123" width="9.140625" style="15"/>
    <col min="16124" max="16124" width="4" style="15" bestFit="1" customWidth="1"/>
    <col min="16125" max="16125" width="92" style="15" customWidth="1"/>
    <col min="16126" max="16126" width="5.5703125" style="15" bestFit="1" customWidth="1"/>
    <col min="16127" max="16127" width="22.42578125" style="15" customWidth="1"/>
    <col min="16128" max="16128" width="21.42578125" style="15" customWidth="1"/>
    <col min="16129" max="16129" width="24.7109375" style="15" customWidth="1"/>
    <col min="16130" max="16384" width="9.140625" style="15"/>
  </cols>
  <sheetData>
    <row r="1" spans="1:2" x14ac:dyDescent="0.25">
      <c r="A1" s="148"/>
      <c r="B1" s="148"/>
    </row>
    <row r="2" spans="1:2" x14ac:dyDescent="0.25">
      <c r="A2" s="149"/>
      <c r="B2" s="149"/>
    </row>
    <row r="3" spans="1:2" x14ac:dyDescent="0.25">
      <c r="A3" s="150" t="s">
        <v>118</v>
      </c>
      <c r="B3" s="150"/>
    </row>
    <row r="4" spans="1:2" x14ac:dyDescent="0.25">
      <c r="A4" s="150" t="s">
        <v>7</v>
      </c>
      <c r="B4" s="150"/>
    </row>
    <row r="5" spans="1:2" x14ac:dyDescent="0.25">
      <c r="A5" s="150" t="s">
        <v>8</v>
      </c>
      <c r="B5" s="150"/>
    </row>
    <row r="6" spans="1:2" x14ac:dyDescent="0.25">
      <c r="A6" s="16"/>
      <c r="B6" s="16"/>
    </row>
    <row r="7" spans="1:2" x14ac:dyDescent="0.25">
      <c r="A7" s="16"/>
      <c r="B7" s="16"/>
    </row>
    <row r="8" spans="1:2" ht="16.5" x14ac:dyDescent="0.25">
      <c r="A8" s="22" t="s">
        <v>113</v>
      </c>
      <c r="B8" s="23" t="s">
        <v>102</v>
      </c>
    </row>
    <row r="9" spans="1:2" ht="16.5" x14ac:dyDescent="0.25">
      <c r="A9" s="26" t="s">
        <v>11</v>
      </c>
      <c r="B9" s="27"/>
    </row>
    <row r="10" spans="1:2" ht="33" x14ac:dyDescent="0.25">
      <c r="A10" s="28" t="s">
        <v>117</v>
      </c>
      <c r="B10" s="24">
        <v>16245629</v>
      </c>
    </row>
    <row r="11" spans="1:2" ht="16.5" x14ac:dyDescent="0.25">
      <c r="A11" s="26" t="s">
        <v>65</v>
      </c>
      <c r="B11" s="24"/>
    </row>
    <row r="12" spans="1:2" ht="16.5" x14ac:dyDescent="0.25">
      <c r="A12" s="28" t="s">
        <v>126</v>
      </c>
      <c r="B12" s="24">
        <v>750</v>
      </c>
    </row>
    <row r="13" spans="1:2" ht="16.5" x14ac:dyDescent="0.25">
      <c r="A13" s="134" t="s">
        <v>71</v>
      </c>
      <c r="B13" s="24"/>
    </row>
    <row r="14" spans="1:2" ht="16.5" x14ac:dyDescent="0.25">
      <c r="A14" s="28" t="s">
        <v>127</v>
      </c>
      <c r="B14" s="24">
        <v>-22823</v>
      </c>
    </row>
    <row r="15" spans="1:2" ht="16.5" x14ac:dyDescent="0.25">
      <c r="A15" s="26" t="s">
        <v>12</v>
      </c>
      <c r="B15" s="24"/>
    </row>
    <row r="16" spans="1:2" ht="33" x14ac:dyDescent="0.25">
      <c r="A16" s="28" t="s">
        <v>128</v>
      </c>
      <c r="B16" s="24">
        <v>-56176</v>
      </c>
    </row>
    <row r="17" spans="1:2" ht="16.5" x14ac:dyDescent="0.25">
      <c r="A17" s="25" t="s">
        <v>120</v>
      </c>
      <c r="B17" s="24">
        <v>2622534</v>
      </c>
    </row>
    <row r="18" spans="1:2" ht="16.5" x14ac:dyDescent="0.25">
      <c r="A18" s="29" t="s">
        <v>116</v>
      </c>
      <c r="B18" s="30">
        <f>SUM(B9:B17)</f>
        <v>18789914</v>
      </c>
    </row>
    <row r="19" spans="1:2" ht="16.5" x14ac:dyDescent="0.25">
      <c r="A19" s="31"/>
      <c r="B19" s="32"/>
    </row>
    <row r="20" spans="1:2" x14ac:dyDescent="0.25">
      <c r="A20" s="17"/>
      <c r="B20" s="18"/>
    </row>
    <row r="21" spans="1:2" x14ac:dyDescent="0.25">
      <c r="A21" s="17"/>
      <c r="B21" s="18"/>
    </row>
    <row r="22" spans="1:2" x14ac:dyDescent="0.25">
      <c r="A22" s="17"/>
      <c r="B22" s="18"/>
    </row>
    <row r="23" spans="1:2" x14ac:dyDescent="0.25">
      <c r="A23" s="19"/>
      <c r="B23" s="20"/>
    </row>
  </sheetData>
  <mergeCells count="5">
    <mergeCell ref="A1:B1"/>
    <mergeCell ref="A2:B2"/>
    <mergeCell ref="A3:B3"/>
    <mergeCell ref="A4:B4"/>
    <mergeCell ref="A5:B5"/>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4"/>
  <sheetViews>
    <sheetView workbookViewId="0">
      <selection activeCell="G21" sqref="G21"/>
    </sheetView>
  </sheetViews>
  <sheetFormatPr defaultColWidth="9.140625" defaultRowHeight="16.5" x14ac:dyDescent="0.25"/>
  <cols>
    <col min="1" max="1" width="77.5703125" style="34" bestFit="1" customWidth="1"/>
    <col min="2" max="2" width="21.28515625" style="34" customWidth="1"/>
    <col min="3" max="3" width="9.140625" style="34"/>
    <col min="4" max="4" width="6.7109375" style="34" customWidth="1"/>
    <col min="5" max="16384" width="9.140625" style="34"/>
  </cols>
  <sheetData>
    <row r="2" spans="1:9" x14ac:dyDescent="0.25">
      <c r="A2" s="151" t="s">
        <v>119</v>
      </c>
      <c r="B2" s="151"/>
      <c r="C2" s="33"/>
      <c r="D2" s="33"/>
      <c r="E2" s="33"/>
      <c r="F2" s="33"/>
      <c r="G2" s="33"/>
      <c r="H2" s="33"/>
      <c r="I2" s="33"/>
    </row>
    <row r="3" spans="1:9" x14ac:dyDescent="0.25">
      <c r="A3" s="151" t="s">
        <v>13</v>
      </c>
      <c r="B3" s="151"/>
      <c r="C3" s="33"/>
      <c r="D3" s="33"/>
      <c r="E3" s="33"/>
      <c r="F3" s="33"/>
      <c r="G3" s="33"/>
      <c r="H3" s="33"/>
      <c r="I3" s="33"/>
    </row>
    <row r="4" spans="1:9" x14ac:dyDescent="0.25">
      <c r="A4" s="151" t="s">
        <v>14</v>
      </c>
      <c r="B4" s="151"/>
      <c r="C4" s="33"/>
      <c r="D4" s="33"/>
      <c r="E4" s="33"/>
      <c r="F4" s="33"/>
      <c r="G4" s="33"/>
      <c r="H4" s="33"/>
      <c r="I4" s="33"/>
    </row>
    <row r="7" spans="1:9" x14ac:dyDescent="0.25">
      <c r="A7" s="35" t="s">
        <v>15</v>
      </c>
      <c r="B7" s="23" t="s">
        <v>102</v>
      </c>
    </row>
    <row r="8" spans="1:9" x14ac:dyDescent="0.25">
      <c r="A8" s="36" t="s">
        <v>16</v>
      </c>
      <c r="B8" s="37">
        <v>2183506</v>
      </c>
    </row>
    <row r="9" spans="1:9" x14ac:dyDescent="0.25">
      <c r="A9" s="36" t="s">
        <v>17</v>
      </c>
      <c r="B9" s="37">
        <v>1106955</v>
      </c>
    </row>
    <row r="10" spans="1:9" x14ac:dyDescent="0.25">
      <c r="A10" s="36" t="s">
        <v>18</v>
      </c>
      <c r="B10" s="37">
        <v>11717637</v>
      </c>
    </row>
    <row r="11" spans="1:9" x14ac:dyDescent="0.25">
      <c r="A11" s="36" t="s">
        <v>19</v>
      </c>
      <c r="B11" s="37">
        <v>398458</v>
      </c>
    </row>
    <row r="12" spans="1:9" x14ac:dyDescent="0.25">
      <c r="A12" s="36" t="s">
        <v>20</v>
      </c>
      <c r="B12" s="38">
        <v>2821177</v>
      </c>
    </row>
    <row r="13" spans="1:9" x14ac:dyDescent="0.25">
      <c r="A13" s="36" t="s">
        <v>21</v>
      </c>
      <c r="B13" s="37">
        <v>562181</v>
      </c>
    </row>
    <row r="14" spans="1:9" x14ac:dyDescent="0.25">
      <c r="A14" s="39" t="s">
        <v>114</v>
      </c>
      <c r="B14" s="40">
        <f>SUM(B8:B13)</f>
        <v>18789914</v>
      </c>
    </row>
  </sheetData>
  <mergeCells count="3">
    <mergeCell ref="A2:B2"/>
    <mergeCell ref="A3:B3"/>
    <mergeCell ref="A4:B4"/>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1"/>
  <sheetViews>
    <sheetView topLeftCell="A30" workbookViewId="0">
      <selection activeCell="F81" sqref="F81"/>
    </sheetView>
  </sheetViews>
  <sheetFormatPr defaultRowHeight="17.25" x14ac:dyDescent="0.3"/>
  <cols>
    <col min="1" max="1" width="4.28515625" style="108" bestFit="1" customWidth="1"/>
    <col min="2" max="2" width="72.85546875" style="108" customWidth="1"/>
    <col min="3" max="3" width="14.140625" style="108" bestFit="1" customWidth="1"/>
    <col min="4" max="216" width="9.140625" style="108"/>
    <col min="217" max="217" width="4.7109375" style="108" bestFit="1" customWidth="1"/>
    <col min="218" max="218" width="59.28515625" style="108" customWidth="1"/>
    <col min="219" max="219" width="9.140625" style="108"/>
    <col min="220" max="220" width="14" style="108" customWidth="1"/>
    <col min="221" max="221" width="18" style="108" customWidth="1"/>
    <col min="222" max="222" width="14" style="108" customWidth="1"/>
    <col min="223" max="223" width="15.42578125" style="108" customWidth="1"/>
    <col min="224" max="224" width="18" style="108" customWidth="1"/>
    <col min="225" max="225" width="21.42578125" style="108" bestFit="1" customWidth="1"/>
    <col min="226" max="227" width="9.140625" style="108"/>
    <col min="228" max="228" width="10.140625" style="108" bestFit="1" customWidth="1"/>
    <col min="229" max="472" width="9.140625" style="108"/>
    <col min="473" max="473" width="4.7109375" style="108" bestFit="1" customWidth="1"/>
    <col min="474" max="474" width="59.28515625" style="108" customWidth="1"/>
    <col min="475" max="475" width="9.140625" style="108"/>
    <col min="476" max="476" width="14" style="108" customWidth="1"/>
    <col min="477" max="477" width="18" style="108" customWidth="1"/>
    <col min="478" max="478" width="14" style="108" customWidth="1"/>
    <col min="479" max="479" width="15.42578125" style="108" customWidth="1"/>
    <col min="480" max="480" width="18" style="108" customWidth="1"/>
    <col min="481" max="481" width="21.42578125" style="108" bestFit="1" customWidth="1"/>
    <col min="482" max="483" width="9.140625" style="108"/>
    <col min="484" max="484" width="10.140625" style="108" bestFit="1" customWidth="1"/>
    <col min="485" max="728" width="9.140625" style="108"/>
    <col min="729" max="729" width="4.7109375" style="108" bestFit="1" customWidth="1"/>
    <col min="730" max="730" width="59.28515625" style="108" customWidth="1"/>
    <col min="731" max="731" width="9.140625" style="108"/>
    <col min="732" max="732" width="14" style="108" customWidth="1"/>
    <col min="733" max="733" width="18" style="108" customWidth="1"/>
    <col min="734" max="734" width="14" style="108" customWidth="1"/>
    <col min="735" max="735" width="15.42578125" style="108" customWidth="1"/>
    <col min="736" max="736" width="18" style="108" customWidth="1"/>
    <col min="737" max="737" width="21.42578125" style="108" bestFit="1" customWidth="1"/>
    <col min="738" max="739" width="9.140625" style="108"/>
    <col min="740" max="740" width="10.140625" style="108" bestFit="1" customWidth="1"/>
    <col min="741" max="984" width="9.140625" style="108"/>
    <col min="985" max="985" width="4.7109375" style="108" bestFit="1" customWidth="1"/>
    <col min="986" max="986" width="59.28515625" style="108" customWidth="1"/>
    <col min="987" max="987" width="9.140625" style="108"/>
    <col min="988" max="988" width="14" style="108" customWidth="1"/>
    <col min="989" max="989" width="18" style="108" customWidth="1"/>
    <col min="990" max="990" width="14" style="108" customWidth="1"/>
    <col min="991" max="991" width="15.42578125" style="108" customWidth="1"/>
    <col min="992" max="992" width="18" style="108" customWidth="1"/>
    <col min="993" max="993" width="21.42578125" style="108" bestFit="1" customWidth="1"/>
    <col min="994" max="995" width="9.140625" style="108"/>
    <col min="996" max="996" width="10.140625" style="108" bestFit="1" customWidth="1"/>
    <col min="997" max="1240" width="9.140625" style="108"/>
    <col min="1241" max="1241" width="4.7109375" style="108" bestFit="1" customWidth="1"/>
    <col min="1242" max="1242" width="59.28515625" style="108" customWidth="1"/>
    <col min="1243" max="1243" width="9.140625" style="108"/>
    <col min="1244" max="1244" width="14" style="108" customWidth="1"/>
    <col min="1245" max="1245" width="18" style="108" customWidth="1"/>
    <col min="1246" max="1246" width="14" style="108" customWidth="1"/>
    <col min="1247" max="1247" width="15.42578125" style="108" customWidth="1"/>
    <col min="1248" max="1248" width="18" style="108" customWidth="1"/>
    <col min="1249" max="1249" width="21.42578125" style="108" bestFit="1" customWidth="1"/>
    <col min="1250" max="1251" width="9.140625" style="108"/>
    <col min="1252" max="1252" width="10.140625" style="108" bestFit="1" customWidth="1"/>
    <col min="1253" max="1496" width="9.140625" style="108"/>
    <col min="1497" max="1497" width="4.7109375" style="108" bestFit="1" customWidth="1"/>
    <col min="1498" max="1498" width="59.28515625" style="108" customWidth="1"/>
    <col min="1499" max="1499" width="9.140625" style="108"/>
    <col min="1500" max="1500" width="14" style="108" customWidth="1"/>
    <col min="1501" max="1501" width="18" style="108" customWidth="1"/>
    <col min="1502" max="1502" width="14" style="108" customWidth="1"/>
    <col min="1503" max="1503" width="15.42578125" style="108" customWidth="1"/>
    <col min="1504" max="1504" width="18" style="108" customWidth="1"/>
    <col min="1505" max="1505" width="21.42578125" style="108" bestFit="1" customWidth="1"/>
    <col min="1506" max="1507" width="9.140625" style="108"/>
    <col min="1508" max="1508" width="10.140625" style="108" bestFit="1" customWidth="1"/>
    <col min="1509" max="1752" width="9.140625" style="108"/>
    <col min="1753" max="1753" width="4.7109375" style="108" bestFit="1" customWidth="1"/>
    <col min="1754" max="1754" width="59.28515625" style="108" customWidth="1"/>
    <col min="1755" max="1755" width="9.140625" style="108"/>
    <col min="1756" max="1756" width="14" style="108" customWidth="1"/>
    <col min="1757" max="1757" width="18" style="108" customWidth="1"/>
    <col min="1758" max="1758" width="14" style="108" customWidth="1"/>
    <col min="1759" max="1759" width="15.42578125" style="108" customWidth="1"/>
    <col min="1760" max="1760" width="18" style="108" customWidth="1"/>
    <col min="1761" max="1761" width="21.42578125" style="108" bestFit="1" customWidth="1"/>
    <col min="1762" max="1763" width="9.140625" style="108"/>
    <col min="1764" max="1764" width="10.140625" style="108" bestFit="1" customWidth="1"/>
    <col min="1765" max="2008" width="9.140625" style="108"/>
    <col min="2009" max="2009" width="4.7109375" style="108" bestFit="1" customWidth="1"/>
    <col min="2010" max="2010" width="59.28515625" style="108" customWidth="1"/>
    <col min="2011" max="2011" width="9.140625" style="108"/>
    <col min="2012" max="2012" width="14" style="108" customWidth="1"/>
    <col min="2013" max="2013" width="18" style="108" customWidth="1"/>
    <col min="2014" max="2014" width="14" style="108" customWidth="1"/>
    <col min="2015" max="2015" width="15.42578125" style="108" customWidth="1"/>
    <col min="2016" max="2016" width="18" style="108" customWidth="1"/>
    <col min="2017" max="2017" width="21.42578125" style="108" bestFit="1" customWidth="1"/>
    <col min="2018" max="2019" width="9.140625" style="108"/>
    <col min="2020" max="2020" width="10.140625" style="108" bestFit="1" customWidth="1"/>
    <col min="2021" max="2264" width="9.140625" style="108"/>
    <col min="2265" max="2265" width="4.7109375" style="108" bestFit="1" customWidth="1"/>
    <col min="2266" max="2266" width="59.28515625" style="108" customWidth="1"/>
    <col min="2267" max="2267" width="9.140625" style="108"/>
    <col min="2268" max="2268" width="14" style="108" customWidth="1"/>
    <col min="2269" max="2269" width="18" style="108" customWidth="1"/>
    <col min="2270" max="2270" width="14" style="108" customWidth="1"/>
    <col min="2271" max="2271" width="15.42578125" style="108" customWidth="1"/>
    <col min="2272" max="2272" width="18" style="108" customWidth="1"/>
    <col min="2273" max="2273" width="21.42578125" style="108" bestFit="1" customWidth="1"/>
    <col min="2274" max="2275" width="9.140625" style="108"/>
    <col min="2276" max="2276" width="10.140625" style="108" bestFit="1" customWidth="1"/>
    <col min="2277" max="2520" width="9.140625" style="108"/>
    <col min="2521" max="2521" width="4.7109375" style="108" bestFit="1" customWidth="1"/>
    <col min="2522" max="2522" width="59.28515625" style="108" customWidth="1"/>
    <col min="2523" max="2523" width="9.140625" style="108"/>
    <col min="2524" max="2524" width="14" style="108" customWidth="1"/>
    <col min="2525" max="2525" width="18" style="108" customWidth="1"/>
    <col min="2526" max="2526" width="14" style="108" customWidth="1"/>
    <col min="2527" max="2527" width="15.42578125" style="108" customWidth="1"/>
    <col min="2528" max="2528" width="18" style="108" customWidth="1"/>
    <col min="2529" max="2529" width="21.42578125" style="108" bestFit="1" customWidth="1"/>
    <col min="2530" max="2531" width="9.140625" style="108"/>
    <col min="2532" max="2532" width="10.140625" style="108" bestFit="1" customWidth="1"/>
    <col min="2533" max="2776" width="9.140625" style="108"/>
    <col min="2777" max="2777" width="4.7109375" style="108" bestFit="1" customWidth="1"/>
    <col min="2778" max="2778" width="59.28515625" style="108" customWidth="1"/>
    <col min="2779" max="2779" width="9.140625" style="108"/>
    <col min="2780" max="2780" width="14" style="108" customWidth="1"/>
    <col min="2781" max="2781" width="18" style="108" customWidth="1"/>
    <col min="2782" max="2782" width="14" style="108" customWidth="1"/>
    <col min="2783" max="2783" width="15.42578125" style="108" customWidth="1"/>
    <col min="2784" max="2784" width="18" style="108" customWidth="1"/>
    <col min="2785" max="2785" width="21.42578125" style="108" bestFit="1" customWidth="1"/>
    <col min="2786" max="2787" width="9.140625" style="108"/>
    <col min="2788" max="2788" width="10.140625" style="108" bestFit="1" customWidth="1"/>
    <col min="2789" max="3032" width="9.140625" style="108"/>
    <col min="3033" max="3033" width="4.7109375" style="108" bestFit="1" customWidth="1"/>
    <col min="3034" max="3034" width="59.28515625" style="108" customWidth="1"/>
    <col min="3035" max="3035" width="9.140625" style="108"/>
    <col min="3036" max="3036" width="14" style="108" customWidth="1"/>
    <col min="3037" max="3037" width="18" style="108" customWidth="1"/>
    <col min="3038" max="3038" width="14" style="108" customWidth="1"/>
    <col min="3039" max="3039" width="15.42578125" style="108" customWidth="1"/>
    <col min="3040" max="3040" width="18" style="108" customWidth="1"/>
    <col min="3041" max="3041" width="21.42578125" style="108" bestFit="1" customWidth="1"/>
    <col min="3042" max="3043" width="9.140625" style="108"/>
    <col min="3044" max="3044" width="10.140625" style="108" bestFit="1" customWidth="1"/>
    <col min="3045" max="3288" width="9.140625" style="108"/>
    <col min="3289" max="3289" width="4.7109375" style="108" bestFit="1" customWidth="1"/>
    <col min="3290" max="3290" width="59.28515625" style="108" customWidth="1"/>
    <col min="3291" max="3291" width="9.140625" style="108"/>
    <col min="3292" max="3292" width="14" style="108" customWidth="1"/>
    <col min="3293" max="3293" width="18" style="108" customWidth="1"/>
    <col min="3294" max="3294" width="14" style="108" customWidth="1"/>
    <col min="3295" max="3295" width="15.42578125" style="108" customWidth="1"/>
    <col min="3296" max="3296" width="18" style="108" customWidth="1"/>
    <col min="3297" max="3297" width="21.42578125" style="108" bestFit="1" customWidth="1"/>
    <col min="3298" max="3299" width="9.140625" style="108"/>
    <col min="3300" max="3300" width="10.140625" style="108" bestFit="1" customWidth="1"/>
    <col min="3301" max="3544" width="9.140625" style="108"/>
    <col min="3545" max="3545" width="4.7109375" style="108" bestFit="1" customWidth="1"/>
    <col min="3546" max="3546" width="59.28515625" style="108" customWidth="1"/>
    <col min="3547" max="3547" width="9.140625" style="108"/>
    <col min="3548" max="3548" width="14" style="108" customWidth="1"/>
    <col min="3549" max="3549" width="18" style="108" customWidth="1"/>
    <col min="3550" max="3550" width="14" style="108" customWidth="1"/>
    <col min="3551" max="3551" width="15.42578125" style="108" customWidth="1"/>
    <col min="3552" max="3552" width="18" style="108" customWidth="1"/>
    <col min="3553" max="3553" width="21.42578125" style="108" bestFit="1" customWidth="1"/>
    <col min="3554" max="3555" width="9.140625" style="108"/>
    <col min="3556" max="3556" width="10.140625" style="108" bestFit="1" customWidth="1"/>
    <col min="3557" max="3800" width="9.140625" style="108"/>
    <col min="3801" max="3801" width="4.7109375" style="108" bestFit="1" customWidth="1"/>
    <col min="3802" max="3802" width="59.28515625" style="108" customWidth="1"/>
    <col min="3803" max="3803" width="9.140625" style="108"/>
    <col min="3804" max="3804" width="14" style="108" customWidth="1"/>
    <col min="3805" max="3805" width="18" style="108" customWidth="1"/>
    <col min="3806" max="3806" width="14" style="108" customWidth="1"/>
    <col min="3807" max="3807" width="15.42578125" style="108" customWidth="1"/>
    <col min="3808" max="3808" width="18" style="108" customWidth="1"/>
    <col min="3809" max="3809" width="21.42578125" style="108" bestFit="1" customWidth="1"/>
    <col min="3810" max="3811" width="9.140625" style="108"/>
    <col min="3812" max="3812" width="10.140625" style="108" bestFit="1" customWidth="1"/>
    <col min="3813" max="4056" width="9.140625" style="108"/>
    <col min="4057" max="4057" width="4.7109375" style="108" bestFit="1" customWidth="1"/>
    <col min="4058" max="4058" width="59.28515625" style="108" customWidth="1"/>
    <col min="4059" max="4059" width="9.140625" style="108"/>
    <col min="4060" max="4060" width="14" style="108" customWidth="1"/>
    <col min="4061" max="4061" width="18" style="108" customWidth="1"/>
    <col min="4062" max="4062" width="14" style="108" customWidth="1"/>
    <col min="4063" max="4063" width="15.42578125" style="108" customWidth="1"/>
    <col min="4064" max="4064" width="18" style="108" customWidth="1"/>
    <col min="4065" max="4065" width="21.42578125" style="108" bestFit="1" customWidth="1"/>
    <col min="4066" max="4067" width="9.140625" style="108"/>
    <col min="4068" max="4068" width="10.140625" style="108" bestFit="1" customWidth="1"/>
    <col min="4069" max="4312" width="9.140625" style="108"/>
    <col min="4313" max="4313" width="4.7109375" style="108" bestFit="1" customWidth="1"/>
    <col min="4314" max="4314" width="59.28515625" style="108" customWidth="1"/>
    <col min="4315" max="4315" width="9.140625" style="108"/>
    <col min="4316" max="4316" width="14" style="108" customWidth="1"/>
    <col min="4317" max="4317" width="18" style="108" customWidth="1"/>
    <col min="4318" max="4318" width="14" style="108" customWidth="1"/>
    <col min="4319" max="4319" width="15.42578125" style="108" customWidth="1"/>
    <col min="4320" max="4320" width="18" style="108" customWidth="1"/>
    <col min="4321" max="4321" width="21.42578125" style="108" bestFit="1" customWidth="1"/>
    <col min="4322" max="4323" width="9.140625" style="108"/>
    <col min="4324" max="4324" width="10.140625" style="108" bestFit="1" customWidth="1"/>
    <col min="4325" max="4568" width="9.140625" style="108"/>
    <col min="4569" max="4569" width="4.7109375" style="108" bestFit="1" customWidth="1"/>
    <col min="4570" max="4570" width="59.28515625" style="108" customWidth="1"/>
    <col min="4571" max="4571" width="9.140625" style="108"/>
    <col min="4572" max="4572" width="14" style="108" customWidth="1"/>
    <col min="4573" max="4573" width="18" style="108" customWidth="1"/>
    <col min="4574" max="4574" width="14" style="108" customWidth="1"/>
    <col min="4575" max="4575" width="15.42578125" style="108" customWidth="1"/>
    <col min="4576" max="4576" width="18" style="108" customWidth="1"/>
    <col min="4577" max="4577" width="21.42578125" style="108" bestFit="1" customWidth="1"/>
    <col min="4578" max="4579" width="9.140625" style="108"/>
    <col min="4580" max="4580" width="10.140625" style="108" bestFit="1" customWidth="1"/>
    <col min="4581" max="4824" width="9.140625" style="108"/>
    <col min="4825" max="4825" width="4.7109375" style="108" bestFit="1" customWidth="1"/>
    <col min="4826" max="4826" width="59.28515625" style="108" customWidth="1"/>
    <col min="4827" max="4827" width="9.140625" style="108"/>
    <col min="4828" max="4828" width="14" style="108" customWidth="1"/>
    <col min="4829" max="4829" width="18" style="108" customWidth="1"/>
    <col min="4830" max="4830" width="14" style="108" customWidth="1"/>
    <col min="4831" max="4831" width="15.42578125" style="108" customWidth="1"/>
    <col min="4832" max="4832" width="18" style="108" customWidth="1"/>
    <col min="4833" max="4833" width="21.42578125" style="108" bestFit="1" customWidth="1"/>
    <col min="4834" max="4835" width="9.140625" style="108"/>
    <col min="4836" max="4836" width="10.140625" style="108" bestFit="1" customWidth="1"/>
    <col min="4837" max="5080" width="9.140625" style="108"/>
    <col min="5081" max="5081" width="4.7109375" style="108" bestFit="1" customWidth="1"/>
    <col min="5082" max="5082" width="59.28515625" style="108" customWidth="1"/>
    <col min="5083" max="5083" width="9.140625" style="108"/>
    <col min="5084" max="5084" width="14" style="108" customWidth="1"/>
    <col min="5085" max="5085" width="18" style="108" customWidth="1"/>
    <col min="5086" max="5086" width="14" style="108" customWidth="1"/>
    <col min="5087" max="5087" width="15.42578125" style="108" customWidth="1"/>
    <col min="5088" max="5088" width="18" style="108" customWidth="1"/>
    <col min="5089" max="5089" width="21.42578125" style="108" bestFit="1" customWidth="1"/>
    <col min="5090" max="5091" width="9.140625" style="108"/>
    <col min="5092" max="5092" width="10.140625" style="108" bestFit="1" customWidth="1"/>
    <col min="5093" max="5336" width="9.140625" style="108"/>
    <col min="5337" max="5337" width="4.7109375" style="108" bestFit="1" customWidth="1"/>
    <col min="5338" max="5338" width="59.28515625" style="108" customWidth="1"/>
    <col min="5339" max="5339" width="9.140625" style="108"/>
    <col min="5340" max="5340" width="14" style="108" customWidth="1"/>
    <col min="5341" max="5341" width="18" style="108" customWidth="1"/>
    <col min="5342" max="5342" width="14" style="108" customWidth="1"/>
    <col min="5343" max="5343" width="15.42578125" style="108" customWidth="1"/>
    <col min="5344" max="5344" width="18" style="108" customWidth="1"/>
    <col min="5345" max="5345" width="21.42578125" style="108" bestFit="1" customWidth="1"/>
    <col min="5346" max="5347" width="9.140625" style="108"/>
    <col min="5348" max="5348" width="10.140625" style="108" bestFit="1" customWidth="1"/>
    <col min="5349" max="5592" width="9.140625" style="108"/>
    <col min="5593" max="5593" width="4.7109375" style="108" bestFit="1" customWidth="1"/>
    <col min="5594" max="5594" width="59.28515625" style="108" customWidth="1"/>
    <col min="5595" max="5595" width="9.140625" style="108"/>
    <col min="5596" max="5596" width="14" style="108" customWidth="1"/>
    <col min="5597" max="5597" width="18" style="108" customWidth="1"/>
    <col min="5598" max="5598" width="14" style="108" customWidth="1"/>
    <col min="5599" max="5599" width="15.42578125" style="108" customWidth="1"/>
    <col min="5600" max="5600" width="18" style="108" customWidth="1"/>
    <col min="5601" max="5601" width="21.42578125" style="108" bestFit="1" customWidth="1"/>
    <col min="5602" max="5603" width="9.140625" style="108"/>
    <col min="5604" max="5604" width="10.140625" style="108" bestFit="1" customWidth="1"/>
    <col min="5605" max="5848" width="9.140625" style="108"/>
    <col min="5849" max="5849" width="4.7109375" style="108" bestFit="1" customWidth="1"/>
    <col min="5850" max="5850" width="59.28515625" style="108" customWidth="1"/>
    <col min="5851" max="5851" width="9.140625" style="108"/>
    <col min="5852" max="5852" width="14" style="108" customWidth="1"/>
    <col min="5853" max="5853" width="18" style="108" customWidth="1"/>
    <col min="5854" max="5854" width="14" style="108" customWidth="1"/>
    <col min="5855" max="5855" width="15.42578125" style="108" customWidth="1"/>
    <col min="5856" max="5856" width="18" style="108" customWidth="1"/>
    <col min="5857" max="5857" width="21.42578125" style="108" bestFit="1" customWidth="1"/>
    <col min="5858" max="5859" width="9.140625" style="108"/>
    <col min="5860" max="5860" width="10.140625" style="108" bestFit="1" customWidth="1"/>
    <col min="5861" max="6104" width="9.140625" style="108"/>
    <col min="6105" max="6105" width="4.7109375" style="108" bestFit="1" customWidth="1"/>
    <col min="6106" max="6106" width="59.28515625" style="108" customWidth="1"/>
    <col min="6107" max="6107" width="9.140625" style="108"/>
    <col min="6108" max="6108" width="14" style="108" customWidth="1"/>
    <col min="6109" max="6109" width="18" style="108" customWidth="1"/>
    <col min="6110" max="6110" width="14" style="108" customWidth="1"/>
    <col min="6111" max="6111" width="15.42578125" style="108" customWidth="1"/>
    <col min="6112" max="6112" width="18" style="108" customWidth="1"/>
    <col min="6113" max="6113" width="21.42578125" style="108" bestFit="1" customWidth="1"/>
    <col min="6114" max="6115" width="9.140625" style="108"/>
    <col min="6116" max="6116" width="10.140625" style="108" bestFit="1" customWidth="1"/>
    <col min="6117" max="6360" width="9.140625" style="108"/>
    <col min="6361" max="6361" width="4.7109375" style="108" bestFit="1" customWidth="1"/>
    <col min="6362" max="6362" width="59.28515625" style="108" customWidth="1"/>
    <col min="6363" max="6363" width="9.140625" style="108"/>
    <col min="6364" max="6364" width="14" style="108" customWidth="1"/>
    <col min="6365" max="6365" width="18" style="108" customWidth="1"/>
    <col min="6366" max="6366" width="14" style="108" customWidth="1"/>
    <col min="6367" max="6367" width="15.42578125" style="108" customWidth="1"/>
    <col min="6368" max="6368" width="18" style="108" customWidth="1"/>
    <col min="6369" max="6369" width="21.42578125" style="108" bestFit="1" customWidth="1"/>
    <col min="6370" max="6371" width="9.140625" style="108"/>
    <col min="6372" max="6372" width="10.140625" style="108" bestFit="1" customWidth="1"/>
    <col min="6373" max="6616" width="9.140625" style="108"/>
    <col min="6617" max="6617" width="4.7109375" style="108" bestFit="1" customWidth="1"/>
    <col min="6618" max="6618" width="59.28515625" style="108" customWidth="1"/>
    <col min="6619" max="6619" width="9.140625" style="108"/>
    <col min="6620" max="6620" width="14" style="108" customWidth="1"/>
    <col min="6621" max="6621" width="18" style="108" customWidth="1"/>
    <col min="6622" max="6622" width="14" style="108" customWidth="1"/>
    <col min="6623" max="6623" width="15.42578125" style="108" customWidth="1"/>
    <col min="6624" max="6624" width="18" style="108" customWidth="1"/>
    <col min="6625" max="6625" width="21.42578125" style="108" bestFit="1" customWidth="1"/>
    <col min="6626" max="6627" width="9.140625" style="108"/>
    <col min="6628" max="6628" width="10.140625" style="108" bestFit="1" customWidth="1"/>
    <col min="6629" max="6872" width="9.140625" style="108"/>
    <col min="6873" max="6873" width="4.7109375" style="108" bestFit="1" customWidth="1"/>
    <col min="6874" max="6874" width="59.28515625" style="108" customWidth="1"/>
    <col min="6875" max="6875" width="9.140625" style="108"/>
    <col min="6876" max="6876" width="14" style="108" customWidth="1"/>
    <col min="6877" max="6877" width="18" style="108" customWidth="1"/>
    <col min="6878" max="6878" width="14" style="108" customWidth="1"/>
    <col min="6879" max="6879" width="15.42578125" style="108" customWidth="1"/>
    <col min="6880" max="6880" width="18" style="108" customWidth="1"/>
    <col min="6881" max="6881" width="21.42578125" style="108" bestFit="1" customWidth="1"/>
    <col min="6882" max="6883" width="9.140625" style="108"/>
    <col min="6884" max="6884" width="10.140625" style="108" bestFit="1" customWidth="1"/>
    <col min="6885" max="7128" width="9.140625" style="108"/>
    <col min="7129" max="7129" width="4.7109375" style="108" bestFit="1" customWidth="1"/>
    <col min="7130" max="7130" width="59.28515625" style="108" customWidth="1"/>
    <col min="7131" max="7131" width="9.140625" style="108"/>
    <col min="7132" max="7132" width="14" style="108" customWidth="1"/>
    <col min="7133" max="7133" width="18" style="108" customWidth="1"/>
    <col min="7134" max="7134" width="14" style="108" customWidth="1"/>
    <col min="7135" max="7135" width="15.42578125" style="108" customWidth="1"/>
    <col min="7136" max="7136" width="18" style="108" customWidth="1"/>
    <col min="7137" max="7137" width="21.42578125" style="108" bestFit="1" customWidth="1"/>
    <col min="7138" max="7139" width="9.140625" style="108"/>
    <col min="7140" max="7140" width="10.140625" style="108" bestFit="1" customWidth="1"/>
    <col min="7141" max="7384" width="9.140625" style="108"/>
    <col min="7385" max="7385" width="4.7109375" style="108" bestFit="1" customWidth="1"/>
    <col min="7386" max="7386" width="59.28515625" style="108" customWidth="1"/>
    <col min="7387" max="7387" width="9.140625" style="108"/>
    <col min="7388" max="7388" width="14" style="108" customWidth="1"/>
    <col min="7389" max="7389" width="18" style="108" customWidth="1"/>
    <col min="7390" max="7390" width="14" style="108" customWidth="1"/>
    <col min="7391" max="7391" width="15.42578125" style="108" customWidth="1"/>
    <col min="7392" max="7392" width="18" style="108" customWidth="1"/>
    <col min="7393" max="7393" width="21.42578125" style="108" bestFit="1" customWidth="1"/>
    <col min="7394" max="7395" width="9.140625" style="108"/>
    <col min="7396" max="7396" width="10.140625" style="108" bestFit="1" customWidth="1"/>
    <col min="7397" max="7640" width="9.140625" style="108"/>
    <col min="7641" max="7641" width="4.7109375" style="108" bestFit="1" customWidth="1"/>
    <col min="7642" max="7642" width="59.28515625" style="108" customWidth="1"/>
    <col min="7643" max="7643" width="9.140625" style="108"/>
    <col min="7644" max="7644" width="14" style="108" customWidth="1"/>
    <col min="7645" max="7645" width="18" style="108" customWidth="1"/>
    <col min="7646" max="7646" width="14" style="108" customWidth="1"/>
    <col min="7647" max="7647" width="15.42578125" style="108" customWidth="1"/>
    <col min="7648" max="7648" width="18" style="108" customWidth="1"/>
    <col min="7649" max="7649" width="21.42578125" style="108" bestFit="1" customWidth="1"/>
    <col min="7650" max="7651" width="9.140625" style="108"/>
    <col min="7652" max="7652" width="10.140625" style="108" bestFit="1" customWidth="1"/>
    <col min="7653" max="7896" width="9.140625" style="108"/>
    <col min="7897" max="7897" width="4.7109375" style="108" bestFit="1" customWidth="1"/>
    <col min="7898" max="7898" width="59.28515625" style="108" customWidth="1"/>
    <col min="7899" max="7899" width="9.140625" style="108"/>
    <col min="7900" max="7900" width="14" style="108" customWidth="1"/>
    <col min="7901" max="7901" width="18" style="108" customWidth="1"/>
    <col min="7902" max="7902" width="14" style="108" customWidth="1"/>
    <col min="7903" max="7903" width="15.42578125" style="108" customWidth="1"/>
    <col min="7904" max="7904" width="18" style="108" customWidth="1"/>
    <col min="7905" max="7905" width="21.42578125" style="108" bestFit="1" customWidth="1"/>
    <col min="7906" max="7907" width="9.140625" style="108"/>
    <col min="7908" max="7908" width="10.140625" style="108" bestFit="1" customWidth="1"/>
    <col min="7909" max="8152" width="9.140625" style="108"/>
    <col min="8153" max="8153" width="4.7109375" style="108" bestFit="1" customWidth="1"/>
    <col min="8154" max="8154" width="59.28515625" style="108" customWidth="1"/>
    <col min="8155" max="8155" width="9.140625" style="108"/>
    <col min="8156" max="8156" width="14" style="108" customWidth="1"/>
    <col min="8157" max="8157" width="18" style="108" customWidth="1"/>
    <col min="8158" max="8158" width="14" style="108" customWidth="1"/>
    <col min="8159" max="8159" width="15.42578125" style="108" customWidth="1"/>
    <col min="8160" max="8160" width="18" style="108" customWidth="1"/>
    <col min="8161" max="8161" width="21.42578125" style="108" bestFit="1" customWidth="1"/>
    <col min="8162" max="8163" width="9.140625" style="108"/>
    <col min="8164" max="8164" width="10.140625" style="108" bestFit="1" customWidth="1"/>
    <col min="8165" max="8408" width="9.140625" style="108"/>
    <col min="8409" max="8409" width="4.7109375" style="108" bestFit="1" customWidth="1"/>
    <col min="8410" max="8410" width="59.28515625" style="108" customWidth="1"/>
    <col min="8411" max="8411" width="9.140625" style="108"/>
    <col min="8412" max="8412" width="14" style="108" customWidth="1"/>
    <col min="8413" max="8413" width="18" style="108" customWidth="1"/>
    <col min="8414" max="8414" width="14" style="108" customWidth="1"/>
    <col min="8415" max="8415" width="15.42578125" style="108" customWidth="1"/>
    <col min="8416" max="8416" width="18" style="108" customWidth="1"/>
    <col min="8417" max="8417" width="21.42578125" style="108" bestFit="1" customWidth="1"/>
    <col min="8418" max="8419" width="9.140625" style="108"/>
    <col min="8420" max="8420" width="10.140625" style="108" bestFit="1" customWidth="1"/>
    <col min="8421" max="8664" width="9.140625" style="108"/>
    <col min="8665" max="8665" width="4.7109375" style="108" bestFit="1" customWidth="1"/>
    <col min="8666" max="8666" width="59.28515625" style="108" customWidth="1"/>
    <col min="8667" max="8667" width="9.140625" style="108"/>
    <col min="8668" max="8668" width="14" style="108" customWidth="1"/>
    <col min="8669" max="8669" width="18" style="108" customWidth="1"/>
    <col min="8670" max="8670" width="14" style="108" customWidth="1"/>
    <col min="8671" max="8671" width="15.42578125" style="108" customWidth="1"/>
    <col min="8672" max="8672" width="18" style="108" customWidth="1"/>
    <col min="8673" max="8673" width="21.42578125" style="108" bestFit="1" customWidth="1"/>
    <col min="8674" max="8675" width="9.140625" style="108"/>
    <col min="8676" max="8676" width="10.140625" style="108" bestFit="1" customWidth="1"/>
    <col min="8677" max="8920" width="9.140625" style="108"/>
    <col min="8921" max="8921" width="4.7109375" style="108" bestFit="1" customWidth="1"/>
    <col min="8922" max="8922" width="59.28515625" style="108" customWidth="1"/>
    <col min="8923" max="8923" width="9.140625" style="108"/>
    <col min="8924" max="8924" width="14" style="108" customWidth="1"/>
    <col min="8925" max="8925" width="18" style="108" customWidth="1"/>
    <col min="8926" max="8926" width="14" style="108" customWidth="1"/>
    <col min="8927" max="8927" width="15.42578125" style="108" customWidth="1"/>
    <col min="8928" max="8928" width="18" style="108" customWidth="1"/>
    <col min="8929" max="8929" width="21.42578125" style="108" bestFit="1" customWidth="1"/>
    <col min="8930" max="8931" width="9.140625" style="108"/>
    <col min="8932" max="8932" width="10.140625" style="108" bestFit="1" customWidth="1"/>
    <col min="8933" max="9176" width="9.140625" style="108"/>
    <col min="9177" max="9177" width="4.7109375" style="108" bestFit="1" customWidth="1"/>
    <col min="9178" max="9178" width="59.28515625" style="108" customWidth="1"/>
    <col min="9179" max="9179" width="9.140625" style="108"/>
    <col min="9180" max="9180" width="14" style="108" customWidth="1"/>
    <col min="9181" max="9181" width="18" style="108" customWidth="1"/>
    <col min="9182" max="9182" width="14" style="108" customWidth="1"/>
    <col min="9183" max="9183" width="15.42578125" style="108" customWidth="1"/>
    <col min="9184" max="9184" width="18" style="108" customWidth="1"/>
    <col min="9185" max="9185" width="21.42578125" style="108" bestFit="1" customWidth="1"/>
    <col min="9186" max="9187" width="9.140625" style="108"/>
    <col min="9188" max="9188" width="10.140625" style="108" bestFit="1" customWidth="1"/>
    <col min="9189" max="9432" width="9.140625" style="108"/>
    <col min="9433" max="9433" width="4.7109375" style="108" bestFit="1" customWidth="1"/>
    <col min="9434" max="9434" width="59.28515625" style="108" customWidth="1"/>
    <col min="9435" max="9435" width="9.140625" style="108"/>
    <col min="9436" max="9436" width="14" style="108" customWidth="1"/>
    <col min="9437" max="9437" width="18" style="108" customWidth="1"/>
    <col min="9438" max="9438" width="14" style="108" customWidth="1"/>
    <col min="9439" max="9439" width="15.42578125" style="108" customWidth="1"/>
    <col min="9440" max="9440" width="18" style="108" customWidth="1"/>
    <col min="9441" max="9441" width="21.42578125" style="108" bestFit="1" customWidth="1"/>
    <col min="9442" max="9443" width="9.140625" style="108"/>
    <col min="9444" max="9444" width="10.140625" style="108" bestFit="1" customWidth="1"/>
    <col min="9445" max="9688" width="9.140625" style="108"/>
    <col min="9689" max="9689" width="4.7109375" style="108" bestFit="1" customWidth="1"/>
    <col min="9690" max="9690" width="59.28515625" style="108" customWidth="1"/>
    <col min="9691" max="9691" width="9.140625" style="108"/>
    <col min="9692" max="9692" width="14" style="108" customWidth="1"/>
    <col min="9693" max="9693" width="18" style="108" customWidth="1"/>
    <col min="9694" max="9694" width="14" style="108" customWidth="1"/>
    <col min="9695" max="9695" width="15.42578125" style="108" customWidth="1"/>
    <col min="9696" max="9696" width="18" style="108" customWidth="1"/>
    <col min="9697" max="9697" width="21.42578125" style="108" bestFit="1" customWidth="1"/>
    <col min="9698" max="9699" width="9.140625" style="108"/>
    <col min="9700" max="9700" width="10.140625" style="108" bestFit="1" customWidth="1"/>
    <col min="9701" max="9944" width="9.140625" style="108"/>
    <col min="9945" max="9945" width="4.7109375" style="108" bestFit="1" customWidth="1"/>
    <col min="9946" max="9946" width="59.28515625" style="108" customWidth="1"/>
    <col min="9947" max="9947" width="9.140625" style="108"/>
    <col min="9948" max="9948" width="14" style="108" customWidth="1"/>
    <col min="9949" max="9949" width="18" style="108" customWidth="1"/>
    <col min="9950" max="9950" width="14" style="108" customWidth="1"/>
    <col min="9951" max="9951" width="15.42578125" style="108" customWidth="1"/>
    <col min="9952" max="9952" width="18" style="108" customWidth="1"/>
    <col min="9953" max="9953" width="21.42578125" style="108" bestFit="1" customWidth="1"/>
    <col min="9954" max="9955" width="9.140625" style="108"/>
    <col min="9956" max="9956" width="10.140625" style="108" bestFit="1" customWidth="1"/>
    <col min="9957" max="10200" width="9.140625" style="108"/>
    <col min="10201" max="10201" width="4.7109375" style="108" bestFit="1" customWidth="1"/>
    <col min="10202" max="10202" width="59.28515625" style="108" customWidth="1"/>
    <col min="10203" max="10203" width="9.140625" style="108"/>
    <col min="10204" max="10204" width="14" style="108" customWidth="1"/>
    <col min="10205" max="10205" width="18" style="108" customWidth="1"/>
    <col min="10206" max="10206" width="14" style="108" customWidth="1"/>
    <col min="10207" max="10207" width="15.42578125" style="108" customWidth="1"/>
    <col min="10208" max="10208" width="18" style="108" customWidth="1"/>
    <col min="10209" max="10209" width="21.42578125" style="108" bestFit="1" customWidth="1"/>
    <col min="10210" max="10211" width="9.140625" style="108"/>
    <col min="10212" max="10212" width="10.140625" style="108" bestFit="1" customWidth="1"/>
    <col min="10213" max="10456" width="9.140625" style="108"/>
    <col min="10457" max="10457" width="4.7109375" style="108" bestFit="1" customWidth="1"/>
    <col min="10458" max="10458" width="59.28515625" style="108" customWidth="1"/>
    <col min="10459" max="10459" width="9.140625" style="108"/>
    <col min="10460" max="10460" width="14" style="108" customWidth="1"/>
    <col min="10461" max="10461" width="18" style="108" customWidth="1"/>
    <col min="10462" max="10462" width="14" style="108" customWidth="1"/>
    <col min="10463" max="10463" width="15.42578125" style="108" customWidth="1"/>
    <col min="10464" max="10464" width="18" style="108" customWidth="1"/>
    <col min="10465" max="10465" width="21.42578125" style="108" bestFit="1" customWidth="1"/>
    <col min="10466" max="10467" width="9.140625" style="108"/>
    <col min="10468" max="10468" width="10.140625" style="108" bestFit="1" customWidth="1"/>
    <col min="10469" max="10712" width="9.140625" style="108"/>
    <col min="10713" max="10713" width="4.7109375" style="108" bestFit="1" customWidth="1"/>
    <col min="10714" max="10714" width="59.28515625" style="108" customWidth="1"/>
    <col min="10715" max="10715" width="9.140625" style="108"/>
    <col min="10716" max="10716" width="14" style="108" customWidth="1"/>
    <col min="10717" max="10717" width="18" style="108" customWidth="1"/>
    <col min="10718" max="10718" width="14" style="108" customWidth="1"/>
    <col min="10719" max="10719" width="15.42578125" style="108" customWidth="1"/>
    <col min="10720" max="10720" width="18" style="108" customWidth="1"/>
    <col min="10721" max="10721" width="21.42578125" style="108" bestFit="1" customWidth="1"/>
    <col min="10722" max="10723" width="9.140625" style="108"/>
    <col min="10724" max="10724" width="10.140625" style="108" bestFit="1" customWidth="1"/>
    <col min="10725" max="10968" width="9.140625" style="108"/>
    <col min="10969" max="10969" width="4.7109375" style="108" bestFit="1" customWidth="1"/>
    <col min="10970" max="10970" width="59.28515625" style="108" customWidth="1"/>
    <col min="10971" max="10971" width="9.140625" style="108"/>
    <col min="10972" max="10972" width="14" style="108" customWidth="1"/>
    <col min="10973" max="10973" width="18" style="108" customWidth="1"/>
    <col min="10974" max="10974" width="14" style="108" customWidth="1"/>
    <col min="10975" max="10975" width="15.42578125" style="108" customWidth="1"/>
    <col min="10976" max="10976" width="18" style="108" customWidth="1"/>
    <col min="10977" max="10977" width="21.42578125" style="108" bestFit="1" customWidth="1"/>
    <col min="10978" max="10979" width="9.140625" style="108"/>
    <col min="10980" max="10980" width="10.140625" style="108" bestFit="1" customWidth="1"/>
    <col min="10981" max="11224" width="9.140625" style="108"/>
    <col min="11225" max="11225" width="4.7109375" style="108" bestFit="1" customWidth="1"/>
    <col min="11226" max="11226" width="59.28515625" style="108" customWidth="1"/>
    <col min="11227" max="11227" width="9.140625" style="108"/>
    <col min="11228" max="11228" width="14" style="108" customWidth="1"/>
    <col min="11229" max="11229" width="18" style="108" customWidth="1"/>
    <col min="11230" max="11230" width="14" style="108" customWidth="1"/>
    <col min="11231" max="11231" width="15.42578125" style="108" customWidth="1"/>
    <col min="11232" max="11232" width="18" style="108" customWidth="1"/>
    <col min="11233" max="11233" width="21.42578125" style="108" bestFit="1" customWidth="1"/>
    <col min="11234" max="11235" width="9.140625" style="108"/>
    <col min="11236" max="11236" width="10.140625" style="108" bestFit="1" customWidth="1"/>
    <col min="11237" max="11480" width="9.140625" style="108"/>
    <col min="11481" max="11481" width="4.7109375" style="108" bestFit="1" customWidth="1"/>
    <col min="11482" max="11482" width="59.28515625" style="108" customWidth="1"/>
    <col min="11483" max="11483" width="9.140625" style="108"/>
    <col min="11484" max="11484" width="14" style="108" customWidth="1"/>
    <col min="11485" max="11485" width="18" style="108" customWidth="1"/>
    <col min="11486" max="11486" width="14" style="108" customWidth="1"/>
    <col min="11487" max="11487" width="15.42578125" style="108" customWidth="1"/>
    <col min="11488" max="11488" width="18" style="108" customWidth="1"/>
    <col min="11489" max="11489" width="21.42578125" style="108" bestFit="1" customWidth="1"/>
    <col min="11490" max="11491" width="9.140625" style="108"/>
    <col min="11492" max="11492" width="10.140625" style="108" bestFit="1" customWidth="1"/>
    <col min="11493" max="11736" width="9.140625" style="108"/>
    <col min="11737" max="11737" width="4.7109375" style="108" bestFit="1" customWidth="1"/>
    <col min="11738" max="11738" width="59.28515625" style="108" customWidth="1"/>
    <col min="11739" max="11739" width="9.140625" style="108"/>
    <col min="11740" max="11740" width="14" style="108" customWidth="1"/>
    <col min="11741" max="11741" width="18" style="108" customWidth="1"/>
    <col min="11742" max="11742" width="14" style="108" customWidth="1"/>
    <col min="11743" max="11743" width="15.42578125" style="108" customWidth="1"/>
    <col min="11744" max="11744" width="18" style="108" customWidth="1"/>
    <col min="11745" max="11745" width="21.42578125" style="108" bestFit="1" customWidth="1"/>
    <col min="11746" max="11747" width="9.140625" style="108"/>
    <col min="11748" max="11748" width="10.140625" style="108" bestFit="1" customWidth="1"/>
    <col min="11749" max="11992" width="9.140625" style="108"/>
    <col min="11993" max="11993" width="4.7109375" style="108" bestFit="1" customWidth="1"/>
    <col min="11994" max="11994" width="59.28515625" style="108" customWidth="1"/>
    <col min="11995" max="11995" width="9.140625" style="108"/>
    <col min="11996" max="11996" width="14" style="108" customWidth="1"/>
    <col min="11997" max="11997" width="18" style="108" customWidth="1"/>
    <col min="11998" max="11998" width="14" style="108" customWidth="1"/>
    <col min="11999" max="11999" width="15.42578125" style="108" customWidth="1"/>
    <col min="12000" max="12000" width="18" style="108" customWidth="1"/>
    <col min="12001" max="12001" width="21.42578125" style="108" bestFit="1" customWidth="1"/>
    <col min="12002" max="12003" width="9.140625" style="108"/>
    <col min="12004" max="12004" width="10.140625" style="108" bestFit="1" customWidth="1"/>
    <col min="12005" max="12248" width="9.140625" style="108"/>
    <col min="12249" max="12249" width="4.7109375" style="108" bestFit="1" customWidth="1"/>
    <col min="12250" max="12250" width="59.28515625" style="108" customWidth="1"/>
    <col min="12251" max="12251" width="9.140625" style="108"/>
    <col min="12252" max="12252" width="14" style="108" customWidth="1"/>
    <col min="12253" max="12253" width="18" style="108" customWidth="1"/>
    <col min="12254" max="12254" width="14" style="108" customWidth="1"/>
    <col min="12255" max="12255" width="15.42578125" style="108" customWidth="1"/>
    <col min="12256" max="12256" width="18" style="108" customWidth="1"/>
    <col min="12257" max="12257" width="21.42578125" style="108" bestFit="1" customWidth="1"/>
    <col min="12258" max="12259" width="9.140625" style="108"/>
    <col min="12260" max="12260" width="10.140625" style="108" bestFit="1" customWidth="1"/>
    <col min="12261" max="12504" width="9.140625" style="108"/>
    <col min="12505" max="12505" width="4.7109375" style="108" bestFit="1" customWidth="1"/>
    <col min="12506" max="12506" width="59.28515625" style="108" customWidth="1"/>
    <col min="12507" max="12507" width="9.140625" style="108"/>
    <col min="12508" max="12508" width="14" style="108" customWidth="1"/>
    <col min="12509" max="12509" width="18" style="108" customWidth="1"/>
    <col min="12510" max="12510" width="14" style="108" customWidth="1"/>
    <col min="12511" max="12511" width="15.42578125" style="108" customWidth="1"/>
    <col min="12512" max="12512" width="18" style="108" customWidth="1"/>
    <col min="12513" max="12513" width="21.42578125" style="108" bestFit="1" customWidth="1"/>
    <col min="12514" max="12515" width="9.140625" style="108"/>
    <col min="12516" max="12516" width="10.140625" style="108" bestFit="1" customWidth="1"/>
    <col min="12517" max="12760" width="9.140625" style="108"/>
    <col min="12761" max="12761" width="4.7109375" style="108" bestFit="1" customWidth="1"/>
    <col min="12762" max="12762" width="59.28515625" style="108" customWidth="1"/>
    <col min="12763" max="12763" width="9.140625" style="108"/>
    <col min="12764" max="12764" width="14" style="108" customWidth="1"/>
    <col min="12765" max="12765" width="18" style="108" customWidth="1"/>
    <col min="12766" max="12766" width="14" style="108" customWidth="1"/>
    <col min="12767" max="12767" width="15.42578125" style="108" customWidth="1"/>
    <col min="12768" max="12768" width="18" style="108" customWidth="1"/>
    <col min="12769" max="12769" width="21.42578125" style="108" bestFit="1" customWidth="1"/>
    <col min="12770" max="12771" width="9.140625" style="108"/>
    <col min="12772" max="12772" width="10.140625" style="108" bestFit="1" customWidth="1"/>
    <col min="12773" max="13016" width="9.140625" style="108"/>
    <col min="13017" max="13017" width="4.7109375" style="108" bestFit="1" customWidth="1"/>
    <col min="13018" max="13018" width="59.28515625" style="108" customWidth="1"/>
    <col min="13019" max="13019" width="9.140625" style="108"/>
    <col min="13020" max="13020" width="14" style="108" customWidth="1"/>
    <col min="13021" max="13021" width="18" style="108" customWidth="1"/>
    <col min="13022" max="13022" width="14" style="108" customWidth="1"/>
    <col min="13023" max="13023" width="15.42578125" style="108" customWidth="1"/>
    <col min="13024" max="13024" width="18" style="108" customWidth="1"/>
    <col min="13025" max="13025" width="21.42578125" style="108" bestFit="1" customWidth="1"/>
    <col min="13026" max="13027" width="9.140625" style="108"/>
    <col min="13028" max="13028" width="10.140625" style="108" bestFit="1" customWidth="1"/>
    <col min="13029" max="13272" width="9.140625" style="108"/>
    <col min="13273" max="13273" width="4.7109375" style="108" bestFit="1" customWidth="1"/>
    <col min="13274" max="13274" width="59.28515625" style="108" customWidth="1"/>
    <col min="13275" max="13275" width="9.140625" style="108"/>
    <col min="13276" max="13276" width="14" style="108" customWidth="1"/>
    <col min="13277" max="13277" width="18" style="108" customWidth="1"/>
    <col min="13278" max="13278" width="14" style="108" customWidth="1"/>
    <col min="13279" max="13279" width="15.42578125" style="108" customWidth="1"/>
    <col min="13280" max="13280" width="18" style="108" customWidth="1"/>
    <col min="13281" max="13281" width="21.42578125" style="108" bestFit="1" customWidth="1"/>
    <col min="13282" max="13283" width="9.140625" style="108"/>
    <col min="13284" max="13284" width="10.140625" style="108" bestFit="1" customWidth="1"/>
    <col min="13285" max="13528" width="9.140625" style="108"/>
    <col min="13529" max="13529" width="4.7109375" style="108" bestFit="1" customWidth="1"/>
    <col min="13530" max="13530" width="59.28515625" style="108" customWidth="1"/>
    <col min="13531" max="13531" width="9.140625" style="108"/>
    <col min="13532" max="13532" width="14" style="108" customWidth="1"/>
    <col min="13533" max="13533" width="18" style="108" customWidth="1"/>
    <col min="13534" max="13534" width="14" style="108" customWidth="1"/>
    <col min="13535" max="13535" width="15.42578125" style="108" customWidth="1"/>
    <col min="13536" max="13536" width="18" style="108" customWidth="1"/>
    <col min="13537" max="13537" width="21.42578125" style="108" bestFit="1" customWidth="1"/>
    <col min="13538" max="13539" width="9.140625" style="108"/>
    <col min="13540" max="13540" width="10.140625" style="108" bestFit="1" customWidth="1"/>
    <col min="13541" max="13784" width="9.140625" style="108"/>
    <col min="13785" max="13785" width="4.7109375" style="108" bestFit="1" customWidth="1"/>
    <col min="13786" max="13786" width="59.28515625" style="108" customWidth="1"/>
    <col min="13787" max="13787" width="9.140625" style="108"/>
    <col min="13788" max="13788" width="14" style="108" customWidth="1"/>
    <col min="13789" max="13789" width="18" style="108" customWidth="1"/>
    <col min="13790" max="13790" width="14" style="108" customWidth="1"/>
    <col min="13791" max="13791" width="15.42578125" style="108" customWidth="1"/>
    <col min="13792" max="13792" width="18" style="108" customWidth="1"/>
    <col min="13793" max="13793" width="21.42578125" style="108" bestFit="1" customWidth="1"/>
    <col min="13794" max="13795" width="9.140625" style="108"/>
    <col min="13796" max="13796" width="10.140625" style="108" bestFit="1" customWidth="1"/>
    <col min="13797" max="14040" width="9.140625" style="108"/>
    <col min="14041" max="14041" width="4.7109375" style="108" bestFit="1" customWidth="1"/>
    <col min="14042" max="14042" width="59.28515625" style="108" customWidth="1"/>
    <col min="14043" max="14043" width="9.140625" style="108"/>
    <col min="14044" max="14044" width="14" style="108" customWidth="1"/>
    <col min="14045" max="14045" width="18" style="108" customWidth="1"/>
    <col min="14046" max="14046" width="14" style="108" customWidth="1"/>
    <col min="14047" max="14047" width="15.42578125" style="108" customWidth="1"/>
    <col min="14048" max="14048" width="18" style="108" customWidth="1"/>
    <col min="14049" max="14049" width="21.42578125" style="108" bestFit="1" customWidth="1"/>
    <col min="14050" max="14051" width="9.140625" style="108"/>
    <col min="14052" max="14052" width="10.140625" style="108" bestFit="1" customWidth="1"/>
    <col min="14053" max="14296" width="9.140625" style="108"/>
    <col min="14297" max="14297" width="4.7109375" style="108" bestFit="1" customWidth="1"/>
    <col min="14298" max="14298" width="59.28515625" style="108" customWidth="1"/>
    <col min="14299" max="14299" width="9.140625" style="108"/>
    <col min="14300" max="14300" width="14" style="108" customWidth="1"/>
    <col min="14301" max="14301" width="18" style="108" customWidth="1"/>
    <col min="14302" max="14302" width="14" style="108" customWidth="1"/>
    <col min="14303" max="14303" width="15.42578125" style="108" customWidth="1"/>
    <col min="14304" max="14304" width="18" style="108" customWidth="1"/>
    <col min="14305" max="14305" width="21.42578125" style="108" bestFit="1" customWidth="1"/>
    <col min="14306" max="14307" width="9.140625" style="108"/>
    <col min="14308" max="14308" width="10.140625" style="108" bestFit="1" customWidth="1"/>
    <col min="14309" max="14552" width="9.140625" style="108"/>
    <col min="14553" max="14553" width="4.7109375" style="108" bestFit="1" customWidth="1"/>
    <col min="14554" max="14554" width="59.28515625" style="108" customWidth="1"/>
    <col min="14555" max="14555" width="9.140625" style="108"/>
    <col min="14556" max="14556" width="14" style="108" customWidth="1"/>
    <col min="14557" max="14557" width="18" style="108" customWidth="1"/>
    <col min="14558" max="14558" width="14" style="108" customWidth="1"/>
    <col min="14559" max="14559" width="15.42578125" style="108" customWidth="1"/>
    <col min="14560" max="14560" width="18" style="108" customWidth="1"/>
    <col min="14561" max="14561" width="21.42578125" style="108" bestFit="1" customWidth="1"/>
    <col min="14562" max="14563" width="9.140625" style="108"/>
    <col min="14564" max="14564" width="10.140625" style="108" bestFit="1" customWidth="1"/>
    <col min="14565" max="14808" width="9.140625" style="108"/>
    <col min="14809" max="14809" width="4.7109375" style="108" bestFit="1" customWidth="1"/>
    <col min="14810" max="14810" width="59.28515625" style="108" customWidth="1"/>
    <col min="14811" max="14811" width="9.140625" style="108"/>
    <col min="14812" max="14812" width="14" style="108" customWidth="1"/>
    <col min="14813" max="14813" width="18" style="108" customWidth="1"/>
    <col min="14814" max="14814" width="14" style="108" customWidth="1"/>
    <col min="14815" max="14815" width="15.42578125" style="108" customWidth="1"/>
    <col min="14816" max="14816" width="18" style="108" customWidth="1"/>
    <col min="14817" max="14817" width="21.42578125" style="108" bestFit="1" customWidth="1"/>
    <col min="14818" max="14819" width="9.140625" style="108"/>
    <col min="14820" max="14820" width="10.140625" style="108" bestFit="1" customWidth="1"/>
    <col min="14821" max="15064" width="9.140625" style="108"/>
    <col min="15065" max="15065" width="4.7109375" style="108" bestFit="1" customWidth="1"/>
    <col min="15066" max="15066" width="59.28515625" style="108" customWidth="1"/>
    <col min="15067" max="15067" width="9.140625" style="108"/>
    <col min="15068" max="15068" width="14" style="108" customWidth="1"/>
    <col min="15069" max="15069" width="18" style="108" customWidth="1"/>
    <col min="15070" max="15070" width="14" style="108" customWidth="1"/>
    <col min="15071" max="15071" width="15.42578125" style="108" customWidth="1"/>
    <col min="15072" max="15072" width="18" style="108" customWidth="1"/>
    <col min="15073" max="15073" width="21.42578125" style="108" bestFit="1" customWidth="1"/>
    <col min="15074" max="15075" width="9.140625" style="108"/>
    <col min="15076" max="15076" width="10.140625" style="108" bestFit="1" customWidth="1"/>
    <col min="15077" max="15320" width="9.140625" style="108"/>
    <col min="15321" max="15321" width="4.7109375" style="108" bestFit="1" customWidth="1"/>
    <col min="15322" max="15322" width="59.28515625" style="108" customWidth="1"/>
    <col min="15323" max="15323" width="9.140625" style="108"/>
    <col min="15324" max="15324" width="14" style="108" customWidth="1"/>
    <col min="15325" max="15325" width="18" style="108" customWidth="1"/>
    <col min="15326" max="15326" width="14" style="108" customWidth="1"/>
    <col min="15327" max="15327" width="15.42578125" style="108" customWidth="1"/>
    <col min="15328" max="15328" width="18" style="108" customWidth="1"/>
    <col min="15329" max="15329" width="21.42578125" style="108" bestFit="1" customWidth="1"/>
    <col min="15330" max="15331" width="9.140625" style="108"/>
    <col min="15332" max="15332" width="10.140625" style="108" bestFit="1" customWidth="1"/>
    <col min="15333" max="15576" width="9.140625" style="108"/>
    <col min="15577" max="15577" width="4.7109375" style="108" bestFit="1" customWidth="1"/>
    <col min="15578" max="15578" width="59.28515625" style="108" customWidth="1"/>
    <col min="15579" max="15579" width="9.140625" style="108"/>
    <col min="15580" max="15580" width="14" style="108" customWidth="1"/>
    <col min="15581" max="15581" width="18" style="108" customWidth="1"/>
    <col min="15582" max="15582" width="14" style="108" customWidth="1"/>
    <col min="15583" max="15583" width="15.42578125" style="108" customWidth="1"/>
    <col min="15584" max="15584" width="18" style="108" customWidth="1"/>
    <col min="15585" max="15585" width="21.42578125" style="108" bestFit="1" customWidth="1"/>
    <col min="15586" max="15587" width="9.140625" style="108"/>
    <col min="15588" max="15588" width="10.140625" style="108" bestFit="1" customWidth="1"/>
    <col min="15589" max="15832" width="9.140625" style="108"/>
    <col min="15833" max="15833" width="4.7109375" style="108" bestFit="1" customWidth="1"/>
    <col min="15834" max="15834" width="59.28515625" style="108" customWidth="1"/>
    <col min="15835" max="15835" width="9.140625" style="108"/>
    <col min="15836" max="15836" width="14" style="108" customWidth="1"/>
    <col min="15837" max="15837" width="18" style="108" customWidth="1"/>
    <col min="15838" max="15838" width="14" style="108" customWidth="1"/>
    <col min="15839" max="15839" width="15.42578125" style="108" customWidth="1"/>
    <col min="15840" max="15840" width="18" style="108" customWidth="1"/>
    <col min="15841" max="15841" width="21.42578125" style="108" bestFit="1" customWidth="1"/>
    <col min="15842" max="15843" width="9.140625" style="108"/>
    <col min="15844" max="15844" width="10.140625" style="108" bestFit="1" customWidth="1"/>
    <col min="15845" max="16088" width="9.140625" style="108"/>
    <col min="16089" max="16089" width="4.7109375" style="108" bestFit="1" customWidth="1"/>
    <col min="16090" max="16090" width="59.28515625" style="108" customWidth="1"/>
    <col min="16091" max="16091" width="9.140625" style="108"/>
    <col min="16092" max="16092" width="14" style="108" customWidth="1"/>
    <col min="16093" max="16093" width="18" style="108" customWidth="1"/>
    <col min="16094" max="16094" width="14" style="108" customWidth="1"/>
    <col min="16095" max="16095" width="15.42578125" style="108" customWidth="1"/>
    <col min="16096" max="16096" width="18" style="108" customWidth="1"/>
    <col min="16097" max="16097" width="21.42578125" style="108" bestFit="1" customWidth="1"/>
    <col min="16098" max="16099" width="9.140625" style="108"/>
    <col min="16100" max="16100" width="10.140625" style="108" bestFit="1" customWidth="1"/>
    <col min="16101" max="16384" width="9.140625" style="108"/>
  </cols>
  <sheetData>
    <row r="1" spans="1:3" s="41" customFormat="1" ht="16.5" x14ac:dyDescent="0.25">
      <c r="A1" s="152" t="s">
        <v>121</v>
      </c>
      <c r="B1" s="152"/>
      <c r="C1" s="152"/>
    </row>
    <row r="2" spans="1:3" s="41" customFormat="1" ht="16.5" x14ac:dyDescent="0.25">
      <c r="A2" s="152" t="s">
        <v>7</v>
      </c>
      <c r="B2" s="152"/>
      <c r="C2" s="152"/>
    </row>
    <row r="3" spans="1:3" s="41" customFormat="1" ht="18" customHeight="1" x14ac:dyDescent="0.25">
      <c r="A3" s="152" t="s">
        <v>22</v>
      </c>
      <c r="B3" s="152"/>
      <c r="C3" s="152"/>
    </row>
    <row r="4" spans="1:3" s="41" customFormat="1" ht="18" customHeight="1" thickBot="1" x14ac:dyDescent="0.3">
      <c r="A4" s="42"/>
      <c r="B4" s="42"/>
    </row>
    <row r="5" spans="1:3" s="41" customFormat="1" ht="18" thickTop="1" thickBot="1" x14ac:dyDescent="0.3">
      <c r="A5" s="43" t="s">
        <v>23</v>
      </c>
      <c r="B5" s="44" t="s">
        <v>113</v>
      </c>
      <c r="C5" s="45" t="s">
        <v>102</v>
      </c>
    </row>
    <row r="6" spans="1:3" s="41" customFormat="1" ht="18.75" thickTop="1" thickBot="1" x14ac:dyDescent="0.3">
      <c r="A6" s="46"/>
      <c r="B6" s="47" t="s">
        <v>24</v>
      </c>
      <c r="C6" s="48"/>
    </row>
    <row r="7" spans="1:3" s="41" customFormat="1" ht="18.75" thickTop="1" thickBot="1" x14ac:dyDescent="0.3">
      <c r="A7" s="139" t="s">
        <v>25</v>
      </c>
      <c r="B7" s="140" t="s">
        <v>129</v>
      </c>
      <c r="C7" s="48"/>
    </row>
    <row r="8" spans="1:3" s="41" customFormat="1" ht="18" thickTop="1" thickBot="1" x14ac:dyDescent="0.3">
      <c r="A8" s="135"/>
      <c r="B8" s="137" t="s">
        <v>130</v>
      </c>
      <c r="C8" s="138">
        <v>5000</v>
      </c>
    </row>
    <row r="9" spans="1:3" s="41" customFormat="1" ht="18.75" thickTop="1" thickBot="1" x14ac:dyDescent="0.3">
      <c r="A9" s="46" t="s">
        <v>33</v>
      </c>
      <c r="B9" s="136" t="s">
        <v>26</v>
      </c>
      <c r="C9" s="49"/>
    </row>
    <row r="10" spans="1:3" s="41" customFormat="1" thickTop="1" x14ac:dyDescent="0.25">
      <c r="A10" s="50"/>
      <c r="B10" s="51" t="s">
        <v>27</v>
      </c>
      <c r="C10" s="52">
        <v>245000</v>
      </c>
    </row>
    <row r="11" spans="1:3" s="41" customFormat="1" ht="16.5" x14ac:dyDescent="0.25">
      <c r="A11" s="50"/>
      <c r="B11" s="51" t="s">
        <v>28</v>
      </c>
      <c r="C11" s="52">
        <v>500000</v>
      </c>
    </row>
    <row r="12" spans="1:3" s="41" customFormat="1" ht="16.5" x14ac:dyDescent="0.25">
      <c r="A12" s="50"/>
      <c r="B12" s="51" t="s">
        <v>29</v>
      </c>
      <c r="C12" s="52">
        <v>250000</v>
      </c>
    </row>
    <row r="13" spans="1:3" s="41" customFormat="1" thickBot="1" x14ac:dyDescent="0.3">
      <c r="A13" s="50"/>
      <c r="B13" s="51" t="s">
        <v>30</v>
      </c>
      <c r="C13" s="53">
        <v>1000</v>
      </c>
    </row>
    <row r="14" spans="1:3" s="41" customFormat="1" ht="33" hidden="1" x14ac:dyDescent="0.25">
      <c r="A14" s="50"/>
      <c r="B14" s="54" t="s">
        <v>31</v>
      </c>
      <c r="C14" s="55"/>
    </row>
    <row r="15" spans="1:3" s="41" customFormat="1" hidden="1" thickBot="1" x14ac:dyDescent="0.3">
      <c r="A15" s="56"/>
      <c r="B15" s="57" t="s">
        <v>32</v>
      </c>
      <c r="C15" s="58"/>
    </row>
    <row r="16" spans="1:3" s="41" customFormat="1" ht="17.25" customHeight="1" thickTop="1" thickBot="1" x14ac:dyDescent="0.3">
      <c r="A16" s="76" t="s">
        <v>62</v>
      </c>
      <c r="B16" s="59" t="s">
        <v>9</v>
      </c>
      <c r="C16" s="60"/>
    </row>
    <row r="17" spans="1:3" s="41" customFormat="1" ht="18" thickTop="1" x14ac:dyDescent="0.25">
      <c r="A17" s="61"/>
      <c r="B17" s="62" t="s">
        <v>10</v>
      </c>
      <c r="C17" s="63"/>
    </row>
    <row r="18" spans="1:3" s="41" customFormat="1" ht="16.5" x14ac:dyDescent="0.25">
      <c r="A18" s="50"/>
      <c r="B18" s="64" t="s">
        <v>34</v>
      </c>
      <c r="C18" s="65">
        <v>10000</v>
      </c>
    </row>
    <row r="19" spans="1:3" s="41" customFormat="1" ht="16.5" x14ac:dyDescent="0.25">
      <c r="A19" s="50"/>
      <c r="B19" s="64" t="s">
        <v>35</v>
      </c>
      <c r="C19" s="65">
        <v>29000</v>
      </c>
    </row>
    <row r="20" spans="1:3" s="41" customFormat="1" ht="16.5" x14ac:dyDescent="0.25">
      <c r="A20" s="50"/>
      <c r="B20" s="64" t="s">
        <v>36</v>
      </c>
      <c r="C20" s="65">
        <v>407000</v>
      </c>
    </row>
    <row r="21" spans="1:3" s="41" customFormat="1" ht="16.5" hidden="1" x14ac:dyDescent="0.25">
      <c r="A21" s="50"/>
      <c r="B21" s="64" t="s">
        <v>37</v>
      </c>
      <c r="C21" s="65"/>
    </row>
    <row r="22" spans="1:3" s="41" customFormat="1" ht="16.5" hidden="1" x14ac:dyDescent="0.25">
      <c r="A22" s="50"/>
      <c r="B22" s="64" t="s">
        <v>104</v>
      </c>
      <c r="C22" s="65"/>
    </row>
    <row r="23" spans="1:3" s="41" customFormat="1" ht="16.5" hidden="1" x14ac:dyDescent="0.25">
      <c r="A23" s="50"/>
      <c r="B23" s="64" t="s">
        <v>105</v>
      </c>
      <c r="C23" s="65"/>
    </row>
    <row r="24" spans="1:3" s="41" customFormat="1" x14ac:dyDescent="0.25">
      <c r="A24" s="50"/>
      <c r="B24" s="66" t="s">
        <v>38</v>
      </c>
      <c r="C24" s="67"/>
    </row>
    <row r="25" spans="1:3" s="41" customFormat="1" ht="16.5" hidden="1" x14ac:dyDescent="0.25">
      <c r="A25" s="50"/>
      <c r="B25" s="68" t="s">
        <v>106</v>
      </c>
      <c r="C25" s="65"/>
    </row>
    <row r="26" spans="1:3" s="41" customFormat="1" ht="16.5" x14ac:dyDescent="0.25">
      <c r="A26" s="50"/>
      <c r="B26" s="64" t="s">
        <v>39</v>
      </c>
      <c r="C26" s="65">
        <v>150000</v>
      </c>
    </row>
    <row r="27" spans="1:3" s="41" customFormat="1" ht="18.75" customHeight="1" x14ac:dyDescent="0.25">
      <c r="A27" s="50"/>
      <c r="B27" s="68" t="s">
        <v>40</v>
      </c>
      <c r="C27" s="65">
        <v>7000</v>
      </c>
    </row>
    <row r="28" spans="1:3" s="41" customFormat="1" ht="16.5" x14ac:dyDescent="0.25">
      <c r="A28" s="50"/>
      <c r="B28" s="64" t="s">
        <v>41</v>
      </c>
      <c r="C28" s="65">
        <v>650500</v>
      </c>
    </row>
    <row r="29" spans="1:3" s="41" customFormat="1" ht="16.5" x14ac:dyDescent="0.25">
      <c r="A29" s="50"/>
      <c r="B29" s="64" t="s">
        <v>42</v>
      </c>
      <c r="C29" s="65">
        <v>30000</v>
      </c>
    </row>
    <row r="30" spans="1:3" s="41" customFormat="1" ht="16.5" x14ac:dyDescent="0.25">
      <c r="A30" s="50"/>
      <c r="B30" s="64" t="s">
        <v>43</v>
      </c>
      <c r="C30" s="65">
        <v>55000</v>
      </c>
    </row>
    <row r="31" spans="1:3" s="41" customFormat="1" ht="16.5" hidden="1" x14ac:dyDescent="0.25">
      <c r="A31" s="50"/>
      <c r="B31" s="64" t="s">
        <v>44</v>
      </c>
      <c r="C31" s="65"/>
    </row>
    <row r="32" spans="1:3" s="41" customFormat="1" ht="16.5" x14ac:dyDescent="0.25">
      <c r="A32" s="50"/>
      <c r="B32" s="64" t="s">
        <v>45</v>
      </c>
      <c r="C32" s="65">
        <v>800</v>
      </c>
    </row>
    <row r="33" spans="1:3" s="41" customFormat="1" ht="16.5" x14ac:dyDescent="0.25">
      <c r="A33" s="50"/>
      <c r="B33" s="64" t="s">
        <v>46</v>
      </c>
      <c r="C33" s="65">
        <v>20000</v>
      </c>
    </row>
    <row r="34" spans="1:3" s="41" customFormat="1" x14ac:dyDescent="0.25">
      <c r="A34" s="50"/>
      <c r="B34" s="66" t="s">
        <v>47</v>
      </c>
      <c r="C34" s="67"/>
    </row>
    <row r="35" spans="1:3" s="41" customFormat="1" ht="16.5" x14ac:dyDescent="0.25">
      <c r="A35" s="50"/>
      <c r="B35" s="64" t="s">
        <v>48</v>
      </c>
      <c r="C35" s="65">
        <v>10000</v>
      </c>
    </row>
    <row r="36" spans="1:3" s="41" customFormat="1" ht="16.5" x14ac:dyDescent="0.25">
      <c r="A36" s="50"/>
      <c r="B36" s="64" t="s">
        <v>49</v>
      </c>
      <c r="C36" s="65">
        <v>70000</v>
      </c>
    </row>
    <row r="37" spans="1:3" s="41" customFormat="1" x14ac:dyDescent="0.25">
      <c r="A37" s="50"/>
      <c r="B37" s="66" t="s">
        <v>50</v>
      </c>
      <c r="C37" s="67"/>
    </row>
    <row r="38" spans="1:3" s="41" customFormat="1" ht="16.5" hidden="1" x14ac:dyDescent="0.25">
      <c r="A38" s="50"/>
      <c r="B38" s="64" t="s">
        <v>51</v>
      </c>
      <c r="C38" s="65"/>
    </row>
    <row r="39" spans="1:3" s="41" customFormat="1" ht="16.5" x14ac:dyDescent="0.25">
      <c r="A39" s="50"/>
      <c r="B39" s="64" t="s">
        <v>52</v>
      </c>
      <c r="C39" s="65">
        <v>2000000</v>
      </c>
    </row>
    <row r="40" spans="1:3" s="41" customFormat="1" x14ac:dyDescent="0.25">
      <c r="A40" s="50"/>
      <c r="B40" s="66" t="s">
        <v>53</v>
      </c>
      <c r="C40" s="67"/>
    </row>
    <row r="41" spans="1:3" s="41" customFormat="1" ht="16.5" x14ac:dyDescent="0.25">
      <c r="A41" s="50"/>
      <c r="B41" s="64" t="s">
        <v>54</v>
      </c>
      <c r="C41" s="65">
        <v>-120000</v>
      </c>
    </row>
    <row r="42" spans="1:3" s="41" customFormat="1" ht="18.75" customHeight="1" x14ac:dyDescent="0.25">
      <c r="A42" s="50"/>
      <c r="B42" s="68" t="s">
        <v>55</v>
      </c>
      <c r="C42" s="65">
        <v>-40000</v>
      </c>
    </row>
    <row r="43" spans="1:3" s="41" customFormat="1" ht="23.25" customHeight="1" x14ac:dyDescent="0.25">
      <c r="A43" s="50"/>
      <c r="B43" s="69" t="s">
        <v>56</v>
      </c>
      <c r="C43" s="67"/>
    </row>
    <row r="44" spans="1:3" s="41" customFormat="1" ht="16.5" x14ac:dyDescent="0.25">
      <c r="A44" s="50"/>
      <c r="B44" s="64" t="s">
        <v>111</v>
      </c>
      <c r="C44" s="70">
        <v>50000</v>
      </c>
    </row>
    <row r="45" spans="1:3" s="41" customFormat="1" ht="16.5" hidden="1" x14ac:dyDescent="0.25">
      <c r="A45" s="50"/>
      <c r="B45" s="71" t="s">
        <v>57</v>
      </c>
      <c r="C45" s="70"/>
    </row>
    <row r="46" spans="1:3" s="41" customFormat="1" thickBot="1" x14ac:dyDescent="0.3">
      <c r="A46" s="50"/>
      <c r="B46" s="64" t="s">
        <v>58</v>
      </c>
      <c r="C46" s="65">
        <v>130000</v>
      </c>
    </row>
    <row r="47" spans="1:3" s="41" customFormat="1" hidden="1" x14ac:dyDescent="0.25">
      <c r="A47" s="56"/>
      <c r="B47" s="72" t="s">
        <v>59</v>
      </c>
      <c r="C47" s="67"/>
    </row>
    <row r="48" spans="1:3" s="41" customFormat="1" ht="18" hidden="1" thickBot="1" x14ac:dyDescent="0.3">
      <c r="A48" s="50"/>
      <c r="B48" s="66" t="s">
        <v>60</v>
      </c>
      <c r="C48" s="67"/>
    </row>
    <row r="49" spans="1:3" s="75" customFormat="1" ht="18" thickTop="1" thickBot="1" x14ac:dyDescent="0.3">
      <c r="A49" s="73"/>
      <c r="B49" s="74" t="s">
        <v>61</v>
      </c>
      <c r="C49" s="90">
        <f>SUM(C10:C14)+SUM(C18:C48)+C8</f>
        <v>4460300</v>
      </c>
    </row>
    <row r="50" spans="1:3" s="41" customFormat="1" ht="18" thickTop="1" thickBot="1" x14ac:dyDescent="0.3">
      <c r="A50" s="82" t="s">
        <v>64</v>
      </c>
      <c r="B50" s="43" t="s">
        <v>11</v>
      </c>
      <c r="C50" s="77"/>
    </row>
    <row r="51" spans="1:3" s="41" customFormat="1" ht="18" thickTop="1" x14ac:dyDescent="0.25">
      <c r="A51" s="61"/>
      <c r="B51" s="62" t="s">
        <v>63</v>
      </c>
      <c r="C51" s="78"/>
    </row>
    <row r="52" spans="1:3" s="41" customFormat="1" ht="33" x14ac:dyDescent="0.25">
      <c r="A52" s="50"/>
      <c r="B52" s="68" t="s">
        <v>107</v>
      </c>
      <c r="C52" s="79">
        <v>2148600</v>
      </c>
    </row>
    <row r="53" spans="1:3" s="41" customFormat="1" ht="15.75" customHeight="1" x14ac:dyDescent="0.25">
      <c r="A53" s="56"/>
      <c r="B53" s="80" t="s">
        <v>108</v>
      </c>
      <c r="C53" s="79">
        <v>2060700</v>
      </c>
    </row>
    <row r="54" spans="1:3" s="41" customFormat="1" ht="15.75" customHeight="1" x14ac:dyDescent="0.25">
      <c r="A54" s="56"/>
      <c r="B54" s="81" t="s">
        <v>112</v>
      </c>
      <c r="C54" s="79">
        <v>184700</v>
      </c>
    </row>
    <row r="55" spans="1:3" s="41" customFormat="1" ht="16.5" x14ac:dyDescent="0.25">
      <c r="A55" s="82" t="s">
        <v>70</v>
      </c>
      <c r="B55" s="83" t="s">
        <v>65</v>
      </c>
      <c r="C55" s="84"/>
    </row>
    <row r="56" spans="1:3" s="41" customFormat="1" x14ac:dyDescent="0.25">
      <c r="A56" s="50"/>
      <c r="B56" s="66" t="s">
        <v>66</v>
      </c>
      <c r="C56" s="67"/>
    </row>
    <row r="57" spans="1:3" s="41" customFormat="1" ht="16.5" x14ac:dyDescent="0.25">
      <c r="A57" s="50"/>
      <c r="B57" s="64" t="s">
        <v>67</v>
      </c>
      <c r="C57" s="65"/>
    </row>
    <row r="58" spans="1:3" s="41" customFormat="1" ht="34.5" x14ac:dyDescent="0.25">
      <c r="A58" s="50"/>
      <c r="B58" s="69" t="s">
        <v>68</v>
      </c>
      <c r="C58" s="85"/>
    </row>
    <row r="59" spans="1:3" s="41" customFormat="1" thickBot="1" x14ac:dyDescent="0.3">
      <c r="A59" s="50"/>
      <c r="B59" s="64" t="s">
        <v>69</v>
      </c>
      <c r="C59" s="65">
        <v>-82908</v>
      </c>
    </row>
    <row r="60" spans="1:3" s="41" customFormat="1" thickTop="1" x14ac:dyDescent="0.25">
      <c r="A60" s="92" t="s">
        <v>73</v>
      </c>
      <c r="B60" s="83" t="s">
        <v>71</v>
      </c>
      <c r="C60" s="67"/>
    </row>
    <row r="61" spans="1:3" s="41" customFormat="1" thickBot="1" x14ac:dyDescent="0.3">
      <c r="A61" s="56"/>
      <c r="B61" s="86" t="s">
        <v>109</v>
      </c>
      <c r="C61" s="87">
        <v>814257</v>
      </c>
    </row>
    <row r="62" spans="1:3" s="91" customFormat="1" ht="18" thickTop="1" thickBot="1" x14ac:dyDescent="0.3">
      <c r="A62" s="88"/>
      <c r="B62" s="89" t="s">
        <v>72</v>
      </c>
      <c r="C62" s="90">
        <f>SUM(C52:C61)+C49</f>
        <v>9585649</v>
      </c>
    </row>
    <row r="63" spans="1:3" s="41" customFormat="1" thickTop="1" x14ac:dyDescent="0.25">
      <c r="A63" s="92" t="s">
        <v>131</v>
      </c>
      <c r="B63" s="93" t="s">
        <v>110</v>
      </c>
      <c r="C63" s="94"/>
    </row>
    <row r="64" spans="1:3" s="41" customFormat="1" ht="15.75" hidden="1" customHeight="1" x14ac:dyDescent="0.25">
      <c r="A64" s="95"/>
      <c r="B64" s="96" t="s">
        <v>123</v>
      </c>
      <c r="C64" s="49"/>
    </row>
    <row r="65" spans="1:3" s="41" customFormat="1" hidden="1" x14ac:dyDescent="0.25">
      <c r="A65" s="95"/>
      <c r="B65" s="96" t="s">
        <v>74</v>
      </c>
      <c r="C65" s="49"/>
    </row>
    <row r="66" spans="1:3" s="41" customFormat="1" ht="16.5" hidden="1" x14ac:dyDescent="0.25">
      <c r="A66" s="95"/>
      <c r="B66" s="51" t="s">
        <v>75</v>
      </c>
      <c r="C66" s="97"/>
    </row>
    <row r="67" spans="1:3" s="99" customFormat="1" ht="16.5" hidden="1" x14ac:dyDescent="0.25">
      <c r="A67" s="95"/>
      <c r="B67" s="98" t="s">
        <v>76</v>
      </c>
      <c r="C67" s="49"/>
    </row>
    <row r="68" spans="1:3" s="99" customFormat="1" ht="16.5" hidden="1" x14ac:dyDescent="0.25">
      <c r="A68" s="95"/>
      <c r="B68" s="51" t="s">
        <v>101</v>
      </c>
      <c r="C68" s="52"/>
    </row>
    <row r="69" spans="1:3" s="41" customFormat="1" x14ac:dyDescent="0.25">
      <c r="A69" s="100"/>
      <c r="B69" s="101" t="s">
        <v>77</v>
      </c>
      <c r="C69" s="49"/>
    </row>
    <row r="70" spans="1:3" s="41" customFormat="1" ht="16.5" x14ac:dyDescent="0.25">
      <c r="A70" s="100"/>
      <c r="B70" s="102" t="s">
        <v>132</v>
      </c>
      <c r="C70" s="52">
        <v>-1000000</v>
      </c>
    </row>
    <row r="71" spans="1:3" s="41" customFormat="1" ht="16.5" x14ac:dyDescent="0.25">
      <c r="A71" s="100"/>
      <c r="B71" s="102" t="s">
        <v>78</v>
      </c>
      <c r="C71" s="52">
        <v>-186240</v>
      </c>
    </row>
    <row r="72" spans="1:3" s="41" customFormat="1" ht="16.5" hidden="1" x14ac:dyDescent="0.25">
      <c r="A72" s="100"/>
      <c r="B72" s="102" t="s">
        <v>79</v>
      </c>
      <c r="C72" s="52"/>
    </row>
    <row r="73" spans="1:3" s="41" customFormat="1" hidden="1" x14ac:dyDescent="0.25">
      <c r="A73" s="100"/>
      <c r="B73" s="101" t="s">
        <v>80</v>
      </c>
      <c r="C73" s="49"/>
    </row>
    <row r="74" spans="1:3" s="41" customFormat="1" ht="16.5" hidden="1" x14ac:dyDescent="0.25">
      <c r="A74" s="100"/>
      <c r="B74" s="102" t="s">
        <v>124</v>
      </c>
      <c r="C74" s="97"/>
    </row>
    <row r="75" spans="1:3" s="41" customFormat="1" ht="16.5" hidden="1" x14ac:dyDescent="0.25">
      <c r="A75" s="100"/>
      <c r="B75" s="102" t="s">
        <v>81</v>
      </c>
      <c r="C75" s="52"/>
    </row>
    <row r="76" spans="1:3" s="41" customFormat="1" ht="33" hidden="1" x14ac:dyDescent="0.25">
      <c r="A76" s="100"/>
      <c r="B76" s="103" t="s">
        <v>82</v>
      </c>
      <c r="C76" s="52"/>
    </row>
    <row r="77" spans="1:3" s="41" customFormat="1" ht="16.5" x14ac:dyDescent="0.25">
      <c r="A77" s="100"/>
      <c r="B77" s="26" t="s">
        <v>12</v>
      </c>
      <c r="C77" s="52"/>
    </row>
    <row r="78" spans="1:3" s="41" customFormat="1" ht="33" x14ac:dyDescent="0.25">
      <c r="A78" s="100"/>
      <c r="B78" s="28" t="s">
        <v>128</v>
      </c>
      <c r="C78" s="52">
        <v>-7</v>
      </c>
    </row>
    <row r="79" spans="1:3" s="41" customFormat="1" ht="18" thickBot="1" x14ac:dyDescent="0.3">
      <c r="A79" s="104"/>
      <c r="B79" s="96" t="s">
        <v>133</v>
      </c>
      <c r="C79" s="49">
        <v>557298</v>
      </c>
    </row>
    <row r="80" spans="1:3" s="41" customFormat="1" ht="17.25" customHeight="1" thickTop="1" thickBot="1" x14ac:dyDescent="0.3">
      <c r="A80" s="105"/>
      <c r="B80" s="106" t="s">
        <v>83</v>
      </c>
      <c r="C80" s="107">
        <f>C62+SUM(C64:C79)</f>
        <v>8956700</v>
      </c>
    </row>
    <row r="81" ht="18" thickTop="1" x14ac:dyDescent="0.3"/>
  </sheetData>
  <mergeCells count="3">
    <mergeCell ref="A1:C1"/>
    <mergeCell ref="A2:C2"/>
    <mergeCell ref="A3:C3"/>
  </mergeCells>
  <pageMargins left="0.70866141732283472" right="0.31496062992125984" top="0.94488188976377963" bottom="0.9448818897637796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9"/>
  <sheetViews>
    <sheetView workbookViewId="0">
      <selection activeCell="F37" sqref="F37"/>
    </sheetView>
  </sheetViews>
  <sheetFormatPr defaultRowHeight="17.25" x14ac:dyDescent="0.3"/>
  <cols>
    <col min="1" max="1" width="82.85546875" style="129" bestFit="1" customWidth="1"/>
    <col min="2" max="2" width="13.85546875" style="109" customWidth="1"/>
    <col min="3" max="236" width="9.140625" style="109"/>
    <col min="237" max="237" width="5" style="109" bestFit="1" customWidth="1"/>
    <col min="238" max="238" width="68" style="109" bestFit="1" customWidth="1"/>
    <col min="239" max="239" width="13.85546875" style="109" customWidth="1"/>
    <col min="240" max="240" width="11.7109375" style="109" customWidth="1"/>
    <col min="241" max="241" width="11.28515625" style="109" bestFit="1" customWidth="1"/>
    <col min="242" max="242" width="9.140625" style="109"/>
    <col min="243" max="243" width="10.140625" style="109" bestFit="1" customWidth="1"/>
    <col min="244" max="492" width="9.140625" style="109"/>
    <col min="493" max="493" width="5" style="109" bestFit="1" customWidth="1"/>
    <col min="494" max="494" width="68" style="109" bestFit="1" customWidth="1"/>
    <col min="495" max="495" width="13.85546875" style="109" customWidth="1"/>
    <col min="496" max="496" width="11.7109375" style="109" customWidth="1"/>
    <col min="497" max="497" width="11.28515625" style="109" bestFit="1" customWidth="1"/>
    <col min="498" max="498" width="9.140625" style="109"/>
    <col min="499" max="499" width="10.140625" style="109" bestFit="1" customWidth="1"/>
    <col min="500" max="748" width="9.140625" style="109"/>
    <col min="749" max="749" width="5" style="109" bestFit="1" customWidth="1"/>
    <col min="750" max="750" width="68" style="109" bestFit="1" customWidth="1"/>
    <col min="751" max="751" width="13.85546875" style="109" customWidth="1"/>
    <col min="752" max="752" width="11.7109375" style="109" customWidth="1"/>
    <col min="753" max="753" width="11.28515625" style="109" bestFit="1" customWidth="1"/>
    <col min="754" max="754" width="9.140625" style="109"/>
    <col min="755" max="755" width="10.140625" style="109" bestFit="1" customWidth="1"/>
    <col min="756" max="1004" width="9.140625" style="109"/>
    <col min="1005" max="1005" width="5" style="109" bestFit="1" customWidth="1"/>
    <col min="1006" max="1006" width="68" style="109" bestFit="1" customWidth="1"/>
    <col min="1007" max="1007" width="13.85546875" style="109" customWidth="1"/>
    <col min="1008" max="1008" width="11.7109375" style="109" customWidth="1"/>
    <col min="1009" max="1009" width="11.28515625" style="109" bestFit="1" customWidth="1"/>
    <col min="1010" max="1010" width="9.140625" style="109"/>
    <col min="1011" max="1011" width="10.140625" style="109" bestFit="1" customWidth="1"/>
    <col min="1012" max="1260" width="9.140625" style="109"/>
    <col min="1261" max="1261" width="5" style="109" bestFit="1" customWidth="1"/>
    <col min="1262" max="1262" width="68" style="109" bestFit="1" customWidth="1"/>
    <col min="1263" max="1263" width="13.85546875" style="109" customWidth="1"/>
    <col min="1264" max="1264" width="11.7109375" style="109" customWidth="1"/>
    <col min="1265" max="1265" width="11.28515625" style="109" bestFit="1" customWidth="1"/>
    <col min="1266" max="1266" width="9.140625" style="109"/>
    <col min="1267" max="1267" width="10.140625" style="109" bestFit="1" customWidth="1"/>
    <col min="1268" max="1516" width="9.140625" style="109"/>
    <col min="1517" max="1517" width="5" style="109" bestFit="1" customWidth="1"/>
    <col min="1518" max="1518" width="68" style="109" bestFit="1" customWidth="1"/>
    <col min="1519" max="1519" width="13.85546875" style="109" customWidth="1"/>
    <col min="1520" max="1520" width="11.7109375" style="109" customWidth="1"/>
    <col min="1521" max="1521" width="11.28515625" style="109" bestFit="1" customWidth="1"/>
    <col min="1522" max="1522" width="9.140625" style="109"/>
    <col min="1523" max="1523" width="10.140625" style="109" bestFit="1" customWidth="1"/>
    <col min="1524" max="1772" width="9.140625" style="109"/>
    <col min="1773" max="1773" width="5" style="109" bestFit="1" customWidth="1"/>
    <col min="1774" max="1774" width="68" style="109" bestFit="1" customWidth="1"/>
    <col min="1775" max="1775" width="13.85546875" style="109" customWidth="1"/>
    <col min="1776" max="1776" width="11.7109375" style="109" customWidth="1"/>
    <col min="1777" max="1777" width="11.28515625" style="109" bestFit="1" customWidth="1"/>
    <col min="1778" max="1778" width="9.140625" style="109"/>
    <col min="1779" max="1779" width="10.140625" style="109" bestFit="1" customWidth="1"/>
    <col min="1780" max="2028" width="9.140625" style="109"/>
    <col min="2029" max="2029" width="5" style="109" bestFit="1" customWidth="1"/>
    <col min="2030" max="2030" width="68" style="109" bestFit="1" customWidth="1"/>
    <col min="2031" max="2031" width="13.85546875" style="109" customWidth="1"/>
    <col min="2032" max="2032" width="11.7109375" style="109" customWidth="1"/>
    <col min="2033" max="2033" width="11.28515625" style="109" bestFit="1" customWidth="1"/>
    <col min="2034" max="2034" width="9.140625" style="109"/>
    <col min="2035" max="2035" width="10.140625" style="109" bestFit="1" customWidth="1"/>
    <col min="2036" max="2284" width="9.140625" style="109"/>
    <col min="2285" max="2285" width="5" style="109" bestFit="1" customWidth="1"/>
    <col min="2286" max="2286" width="68" style="109" bestFit="1" customWidth="1"/>
    <col min="2287" max="2287" width="13.85546875" style="109" customWidth="1"/>
    <col min="2288" max="2288" width="11.7109375" style="109" customWidth="1"/>
    <col min="2289" max="2289" width="11.28515625" style="109" bestFit="1" customWidth="1"/>
    <col min="2290" max="2290" width="9.140625" style="109"/>
    <col min="2291" max="2291" width="10.140625" style="109" bestFit="1" customWidth="1"/>
    <col min="2292" max="2540" width="9.140625" style="109"/>
    <col min="2541" max="2541" width="5" style="109" bestFit="1" customWidth="1"/>
    <col min="2542" max="2542" width="68" style="109" bestFit="1" customWidth="1"/>
    <col min="2543" max="2543" width="13.85546875" style="109" customWidth="1"/>
    <col min="2544" max="2544" width="11.7109375" style="109" customWidth="1"/>
    <col min="2545" max="2545" width="11.28515625" style="109" bestFit="1" customWidth="1"/>
    <col min="2546" max="2546" width="9.140625" style="109"/>
    <col min="2547" max="2547" width="10.140625" style="109" bestFit="1" customWidth="1"/>
    <col min="2548" max="2796" width="9.140625" style="109"/>
    <col min="2797" max="2797" width="5" style="109" bestFit="1" customWidth="1"/>
    <col min="2798" max="2798" width="68" style="109" bestFit="1" customWidth="1"/>
    <col min="2799" max="2799" width="13.85546875" style="109" customWidth="1"/>
    <col min="2800" max="2800" width="11.7109375" style="109" customWidth="1"/>
    <col min="2801" max="2801" width="11.28515625" style="109" bestFit="1" customWidth="1"/>
    <col min="2802" max="2802" width="9.140625" style="109"/>
    <col min="2803" max="2803" width="10.140625" style="109" bestFit="1" customWidth="1"/>
    <col min="2804" max="3052" width="9.140625" style="109"/>
    <col min="3053" max="3053" width="5" style="109" bestFit="1" customWidth="1"/>
    <col min="3054" max="3054" width="68" style="109" bestFit="1" customWidth="1"/>
    <col min="3055" max="3055" width="13.85546875" style="109" customWidth="1"/>
    <col min="3056" max="3056" width="11.7109375" style="109" customWidth="1"/>
    <col min="3057" max="3057" width="11.28515625" style="109" bestFit="1" customWidth="1"/>
    <col min="3058" max="3058" width="9.140625" style="109"/>
    <col min="3059" max="3059" width="10.140625" style="109" bestFit="1" customWidth="1"/>
    <col min="3060" max="3308" width="9.140625" style="109"/>
    <col min="3309" max="3309" width="5" style="109" bestFit="1" customWidth="1"/>
    <col min="3310" max="3310" width="68" style="109" bestFit="1" customWidth="1"/>
    <col min="3311" max="3311" width="13.85546875" style="109" customWidth="1"/>
    <col min="3312" max="3312" width="11.7109375" style="109" customWidth="1"/>
    <col min="3313" max="3313" width="11.28515625" style="109" bestFit="1" customWidth="1"/>
    <col min="3314" max="3314" width="9.140625" style="109"/>
    <col min="3315" max="3315" width="10.140625" style="109" bestFit="1" customWidth="1"/>
    <col min="3316" max="3564" width="9.140625" style="109"/>
    <col min="3565" max="3565" width="5" style="109" bestFit="1" customWidth="1"/>
    <col min="3566" max="3566" width="68" style="109" bestFit="1" customWidth="1"/>
    <col min="3567" max="3567" width="13.85546875" style="109" customWidth="1"/>
    <col min="3568" max="3568" width="11.7109375" style="109" customWidth="1"/>
    <col min="3569" max="3569" width="11.28515625" style="109" bestFit="1" customWidth="1"/>
    <col min="3570" max="3570" width="9.140625" style="109"/>
    <col min="3571" max="3571" width="10.140625" style="109" bestFit="1" customWidth="1"/>
    <col min="3572" max="3820" width="9.140625" style="109"/>
    <col min="3821" max="3821" width="5" style="109" bestFit="1" customWidth="1"/>
    <col min="3822" max="3822" width="68" style="109" bestFit="1" customWidth="1"/>
    <col min="3823" max="3823" width="13.85546875" style="109" customWidth="1"/>
    <col min="3824" max="3824" width="11.7109375" style="109" customWidth="1"/>
    <col min="3825" max="3825" width="11.28515625" style="109" bestFit="1" customWidth="1"/>
    <col min="3826" max="3826" width="9.140625" style="109"/>
    <col min="3827" max="3827" width="10.140625" style="109" bestFit="1" customWidth="1"/>
    <col min="3828" max="4076" width="9.140625" style="109"/>
    <col min="4077" max="4077" width="5" style="109" bestFit="1" customWidth="1"/>
    <col min="4078" max="4078" width="68" style="109" bestFit="1" customWidth="1"/>
    <col min="4079" max="4079" width="13.85546875" style="109" customWidth="1"/>
    <col min="4080" max="4080" width="11.7109375" style="109" customWidth="1"/>
    <col min="4081" max="4081" width="11.28515625" style="109" bestFit="1" customWidth="1"/>
    <col min="4082" max="4082" width="9.140625" style="109"/>
    <col min="4083" max="4083" width="10.140625" style="109" bestFit="1" customWidth="1"/>
    <col min="4084" max="4332" width="9.140625" style="109"/>
    <col min="4333" max="4333" width="5" style="109" bestFit="1" customWidth="1"/>
    <col min="4334" max="4334" width="68" style="109" bestFit="1" customWidth="1"/>
    <col min="4335" max="4335" width="13.85546875" style="109" customWidth="1"/>
    <col min="4336" max="4336" width="11.7109375" style="109" customWidth="1"/>
    <col min="4337" max="4337" width="11.28515625" style="109" bestFit="1" customWidth="1"/>
    <col min="4338" max="4338" width="9.140625" style="109"/>
    <col min="4339" max="4339" width="10.140625" style="109" bestFit="1" customWidth="1"/>
    <col min="4340" max="4588" width="9.140625" style="109"/>
    <col min="4589" max="4589" width="5" style="109" bestFit="1" customWidth="1"/>
    <col min="4590" max="4590" width="68" style="109" bestFit="1" customWidth="1"/>
    <col min="4591" max="4591" width="13.85546875" style="109" customWidth="1"/>
    <col min="4592" max="4592" width="11.7109375" style="109" customWidth="1"/>
    <col min="4593" max="4593" width="11.28515625" style="109" bestFit="1" customWidth="1"/>
    <col min="4594" max="4594" width="9.140625" style="109"/>
    <col min="4595" max="4595" width="10.140625" style="109" bestFit="1" customWidth="1"/>
    <col min="4596" max="4844" width="9.140625" style="109"/>
    <col min="4845" max="4845" width="5" style="109" bestFit="1" customWidth="1"/>
    <col min="4846" max="4846" width="68" style="109" bestFit="1" customWidth="1"/>
    <col min="4847" max="4847" width="13.85546875" style="109" customWidth="1"/>
    <col min="4848" max="4848" width="11.7109375" style="109" customWidth="1"/>
    <col min="4849" max="4849" width="11.28515625" style="109" bestFit="1" customWidth="1"/>
    <col min="4850" max="4850" width="9.140625" style="109"/>
    <col min="4851" max="4851" width="10.140625" style="109" bestFit="1" customWidth="1"/>
    <col min="4852" max="5100" width="9.140625" style="109"/>
    <col min="5101" max="5101" width="5" style="109" bestFit="1" customWidth="1"/>
    <col min="5102" max="5102" width="68" style="109" bestFit="1" customWidth="1"/>
    <col min="5103" max="5103" width="13.85546875" style="109" customWidth="1"/>
    <col min="5104" max="5104" width="11.7109375" style="109" customWidth="1"/>
    <col min="5105" max="5105" width="11.28515625" style="109" bestFit="1" customWidth="1"/>
    <col min="5106" max="5106" width="9.140625" style="109"/>
    <col min="5107" max="5107" width="10.140625" style="109" bestFit="1" customWidth="1"/>
    <col min="5108" max="5356" width="9.140625" style="109"/>
    <col min="5357" max="5357" width="5" style="109" bestFit="1" customWidth="1"/>
    <col min="5358" max="5358" width="68" style="109" bestFit="1" customWidth="1"/>
    <col min="5359" max="5359" width="13.85546875" style="109" customWidth="1"/>
    <col min="5360" max="5360" width="11.7109375" style="109" customWidth="1"/>
    <col min="5361" max="5361" width="11.28515625" style="109" bestFit="1" customWidth="1"/>
    <col min="5362" max="5362" width="9.140625" style="109"/>
    <col min="5363" max="5363" width="10.140625" style="109" bestFit="1" customWidth="1"/>
    <col min="5364" max="5612" width="9.140625" style="109"/>
    <col min="5613" max="5613" width="5" style="109" bestFit="1" customWidth="1"/>
    <col min="5614" max="5614" width="68" style="109" bestFit="1" customWidth="1"/>
    <col min="5615" max="5615" width="13.85546875" style="109" customWidth="1"/>
    <col min="5616" max="5616" width="11.7109375" style="109" customWidth="1"/>
    <col min="5617" max="5617" width="11.28515625" style="109" bestFit="1" customWidth="1"/>
    <col min="5618" max="5618" width="9.140625" style="109"/>
    <col min="5619" max="5619" width="10.140625" style="109" bestFit="1" customWidth="1"/>
    <col min="5620" max="5868" width="9.140625" style="109"/>
    <col min="5869" max="5869" width="5" style="109" bestFit="1" customWidth="1"/>
    <col min="5870" max="5870" width="68" style="109" bestFit="1" customWidth="1"/>
    <col min="5871" max="5871" width="13.85546875" style="109" customWidth="1"/>
    <col min="5872" max="5872" width="11.7109375" style="109" customWidth="1"/>
    <col min="5873" max="5873" width="11.28515625" style="109" bestFit="1" customWidth="1"/>
    <col min="5874" max="5874" width="9.140625" style="109"/>
    <col min="5875" max="5875" width="10.140625" style="109" bestFit="1" customWidth="1"/>
    <col min="5876" max="6124" width="9.140625" style="109"/>
    <col min="6125" max="6125" width="5" style="109" bestFit="1" customWidth="1"/>
    <col min="6126" max="6126" width="68" style="109" bestFit="1" customWidth="1"/>
    <col min="6127" max="6127" width="13.85546875" style="109" customWidth="1"/>
    <col min="6128" max="6128" width="11.7109375" style="109" customWidth="1"/>
    <col min="6129" max="6129" width="11.28515625" style="109" bestFit="1" customWidth="1"/>
    <col min="6130" max="6130" width="9.140625" style="109"/>
    <col min="6131" max="6131" width="10.140625" style="109" bestFit="1" customWidth="1"/>
    <col min="6132" max="6380" width="9.140625" style="109"/>
    <col min="6381" max="6381" width="5" style="109" bestFit="1" customWidth="1"/>
    <col min="6382" max="6382" width="68" style="109" bestFit="1" customWidth="1"/>
    <col min="6383" max="6383" width="13.85546875" style="109" customWidth="1"/>
    <col min="6384" max="6384" width="11.7109375" style="109" customWidth="1"/>
    <col min="6385" max="6385" width="11.28515625" style="109" bestFit="1" customWidth="1"/>
    <col min="6386" max="6386" width="9.140625" style="109"/>
    <col min="6387" max="6387" width="10.140625" style="109" bestFit="1" customWidth="1"/>
    <col min="6388" max="6636" width="9.140625" style="109"/>
    <col min="6637" max="6637" width="5" style="109" bestFit="1" customWidth="1"/>
    <col min="6638" max="6638" width="68" style="109" bestFit="1" customWidth="1"/>
    <col min="6639" max="6639" width="13.85546875" style="109" customWidth="1"/>
    <col min="6640" max="6640" width="11.7109375" style="109" customWidth="1"/>
    <col min="6641" max="6641" width="11.28515625" style="109" bestFit="1" customWidth="1"/>
    <col min="6642" max="6642" width="9.140625" style="109"/>
    <col min="6643" max="6643" width="10.140625" style="109" bestFit="1" customWidth="1"/>
    <col min="6644" max="6892" width="9.140625" style="109"/>
    <col min="6893" max="6893" width="5" style="109" bestFit="1" customWidth="1"/>
    <col min="6894" max="6894" width="68" style="109" bestFit="1" customWidth="1"/>
    <col min="6895" max="6895" width="13.85546875" style="109" customWidth="1"/>
    <col min="6896" max="6896" width="11.7109375" style="109" customWidth="1"/>
    <col min="6897" max="6897" width="11.28515625" style="109" bestFit="1" customWidth="1"/>
    <col min="6898" max="6898" width="9.140625" style="109"/>
    <col min="6899" max="6899" width="10.140625" style="109" bestFit="1" customWidth="1"/>
    <col min="6900" max="7148" width="9.140625" style="109"/>
    <col min="7149" max="7149" width="5" style="109" bestFit="1" customWidth="1"/>
    <col min="7150" max="7150" width="68" style="109" bestFit="1" customWidth="1"/>
    <col min="7151" max="7151" width="13.85546875" style="109" customWidth="1"/>
    <col min="7152" max="7152" width="11.7109375" style="109" customWidth="1"/>
    <col min="7153" max="7153" width="11.28515625" style="109" bestFit="1" customWidth="1"/>
    <col min="7154" max="7154" width="9.140625" style="109"/>
    <col min="7155" max="7155" width="10.140625" style="109" bestFit="1" customWidth="1"/>
    <col min="7156" max="7404" width="9.140625" style="109"/>
    <col min="7405" max="7405" width="5" style="109" bestFit="1" customWidth="1"/>
    <col min="7406" max="7406" width="68" style="109" bestFit="1" customWidth="1"/>
    <col min="7407" max="7407" width="13.85546875" style="109" customWidth="1"/>
    <col min="7408" max="7408" width="11.7109375" style="109" customWidth="1"/>
    <col min="7409" max="7409" width="11.28515625" style="109" bestFit="1" customWidth="1"/>
    <col min="7410" max="7410" width="9.140625" style="109"/>
    <col min="7411" max="7411" width="10.140625" style="109" bestFit="1" customWidth="1"/>
    <col min="7412" max="7660" width="9.140625" style="109"/>
    <col min="7661" max="7661" width="5" style="109" bestFit="1" customWidth="1"/>
    <col min="7662" max="7662" width="68" style="109" bestFit="1" customWidth="1"/>
    <col min="7663" max="7663" width="13.85546875" style="109" customWidth="1"/>
    <col min="7664" max="7664" width="11.7109375" style="109" customWidth="1"/>
    <col min="7665" max="7665" width="11.28515625" style="109" bestFit="1" customWidth="1"/>
    <col min="7666" max="7666" width="9.140625" style="109"/>
    <col min="7667" max="7667" width="10.140625" style="109" bestFit="1" customWidth="1"/>
    <col min="7668" max="7916" width="9.140625" style="109"/>
    <col min="7917" max="7917" width="5" style="109" bestFit="1" customWidth="1"/>
    <col min="7918" max="7918" width="68" style="109" bestFit="1" customWidth="1"/>
    <col min="7919" max="7919" width="13.85546875" style="109" customWidth="1"/>
    <col min="7920" max="7920" width="11.7109375" style="109" customWidth="1"/>
    <col min="7921" max="7921" width="11.28515625" style="109" bestFit="1" customWidth="1"/>
    <col min="7922" max="7922" width="9.140625" style="109"/>
    <col min="7923" max="7923" width="10.140625" style="109" bestFit="1" customWidth="1"/>
    <col min="7924" max="8172" width="9.140625" style="109"/>
    <col min="8173" max="8173" width="5" style="109" bestFit="1" customWidth="1"/>
    <col min="8174" max="8174" width="68" style="109" bestFit="1" customWidth="1"/>
    <col min="8175" max="8175" width="13.85546875" style="109" customWidth="1"/>
    <col min="8176" max="8176" width="11.7109375" style="109" customWidth="1"/>
    <col min="8177" max="8177" width="11.28515625" style="109" bestFit="1" customWidth="1"/>
    <col min="8178" max="8178" width="9.140625" style="109"/>
    <col min="8179" max="8179" width="10.140625" style="109" bestFit="1" customWidth="1"/>
    <col min="8180" max="8428" width="9.140625" style="109"/>
    <col min="8429" max="8429" width="5" style="109" bestFit="1" customWidth="1"/>
    <col min="8430" max="8430" width="68" style="109" bestFit="1" customWidth="1"/>
    <col min="8431" max="8431" width="13.85546875" style="109" customWidth="1"/>
    <col min="8432" max="8432" width="11.7109375" style="109" customWidth="1"/>
    <col min="8433" max="8433" width="11.28515625" style="109" bestFit="1" customWidth="1"/>
    <col min="8434" max="8434" width="9.140625" style="109"/>
    <col min="8435" max="8435" width="10.140625" style="109" bestFit="1" customWidth="1"/>
    <col min="8436" max="8684" width="9.140625" style="109"/>
    <col min="8685" max="8685" width="5" style="109" bestFit="1" customWidth="1"/>
    <col min="8686" max="8686" width="68" style="109" bestFit="1" customWidth="1"/>
    <col min="8687" max="8687" width="13.85546875" style="109" customWidth="1"/>
    <col min="8688" max="8688" width="11.7109375" style="109" customWidth="1"/>
    <col min="8689" max="8689" width="11.28515625" style="109" bestFit="1" customWidth="1"/>
    <col min="8690" max="8690" width="9.140625" style="109"/>
    <col min="8691" max="8691" width="10.140625" style="109" bestFit="1" customWidth="1"/>
    <col min="8692" max="8940" width="9.140625" style="109"/>
    <col min="8941" max="8941" width="5" style="109" bestFit="1" customWidth="1"/>
    <col min="8942" max="8942" width="68" style="109" bestFit="1" customWidth="1"/>
    <col min="8943" max="8943" width="13.85546875" style="109" customWidth="1"/>
    <col min="8944" max="8944" width="11.7109375" style="109" customWidth="1"/>
    <col min="8945" max="8945" width="11.28515625" style="109" bestFit="1" customWidth="1"/>
    <col min="8946" max="8946" width="9.140625" style="109"/>
    <col min="8947" max="8947" width="10.140625" style="109" bestFit="1" customWidth="1"/>
    <col min="8948" max="9196" width="9.140625" style="109"/>
    <col min="9197" max="9197" width="5" style="109" bestFit="1" customWidth="1"/>
    <col min="9198" max="9198" width="68" style="109" bestFit="1" customWidth="1"/>
    <col min="9199" max="9199" width="13.85546875" style="109" customWidth="1"/>
    <col min="9200" max="9200" width="11.7109375" style="109" customWidth="1"/>
    <col min="9201" max="9201" width="11.28515625" style="109" bestFit="1" customWidth="1"/>
    <col min="9202" max="9202" width="9.140625" style="109"/>
    <col min="9203" max="9203" width="10.140625" style="109" bestFit="1" customWidth="1"/>
    <col min="9204" max="9452" width="9.140625" style="109"/>
    <col min="9453" max="9453" width="5" style="109" bestFit="1" customWidth="1"/>
    <col min="9454" max="9454" width="68" style="109" bestFit="1" customWidth="1"/>
    <col min="9455" max="9455" width="13.85546875" style="109" customWidth="1"/>
    <col min="9456" max="9456" width="11.7109375" style="109" customWidth="1"/>
    <col min="9457" max="9457" width="11.28515625" style="109" bestFit="1" customWidth="1"/>
    <col min="9458" max="9458" width="9.140625" style="109"/>
    <col min="9459" max="9459" width="10.140625" style="109" bestFit="1" customWidth="1"/>
    <col min="9460" max="9708" width="9.140625" style="109"/>
    <col min="9709" max="9709" width="5" style="109" bestFit="1" customWidth="1"/>
    <col min="9710" max="9710" width="68" style="109" bestFit="1" customWidth="1"/>
    <col min="9711" max="9711" width="13.85546875" style="109" customWidth="1"/>
    <col min="9712" max="9712" width="11.7109375" style="109" customWidth="1"/>
    <col min="9713" max="9713" width="11.28515625" style="109" bestFit="1" customWidth="1"/>
    <col min="9714" max="9714" width="9.140625" style="109"/>
    <col min="9715" max="9715" width="10.140625" style="109" bestFit="1" customWidth="1"/>
    <col min="9716" max="9964" width="9.140625" style="109"/>
    <col min="9965" max="9965" width="5" style="109" bestFit="1" customWidth="1"/>
    <col min="9966" max="9966" width="68" style="109" bestFit="1" customWidth="1"/>
    <col min="9967" max="9967" width="13.85546875" style="109" customWidth="1"/>
    <col min="9968" max="9968" width="11.7109375" style="109" customWidth="1"/>
    <col min="9969" max="9969" width="11.28515625" style="109" bestFit="1" customWidth="1"/>
    <col min="9970" max="9970" width="9.140625" style="109"/>
    <col min="9971" max="9971" width="10.140625" style="109" bestFit="1" customWidth="1"/>
    <col min="9972" max="10220" width="9.140625" style="109"/>
    <col min="10221" max="10221" width="5" style="109" bestFit="1" customWidth="1"/>
    <col min="10222" max="10222" width="68" style="109" bestFit="1" customWidth="1"/>
    <col min="10223" max="10223" width="13.85546875" style="109" customWidth="1"/>
    <col min="10224" max="10224" width="11.7109375" style="109" customWidth="1"/>
    <col min="10225" max="10225" width="11.28515625" style="109" bestFit="1" customWidth="1"/>
    <col min="10226" max="10226" width="9.140625" style="109"/>
    <col min="10227" max="10227" width="10.140625" style="109" bestFit="1" customWidth="1"/>
    <col min="10228" max="10476" width="9.140625" style="109"/>
    <col min="10477" max="10477" width="5" style="109" bestFit="1" customWidth="1"/>
    <col min="10478" max="10478" width="68" style="109" bestFit="1" customWidth="1"/>
    <col min="10479" max="10479" width="13.85546875" style="109" customWidth="1"/>
    <col min="10480" max="10480" width="11.7109375" style="109" customWidth="1"/>
    <col min="10481" max="10481" width="11.28515625" style="109" bestFit="1" customWidth="1"/>
    <col min="10482" max="10482" width="9.140625" style="109"/>
    <col min="10483" max="10483" width="10.140625" style="109" bestFit="1" customWidth="1"/>
    <col min="10484" max="10732" width="9.140625" style="109"/>
    <col min="10733" max="10733" width="5" style="109" bestFit="1" customWidth="1"/>
    <col min="10734" max="10734" width="68" style="109" bestFit="1" customWidth="1"/>
    <col min="10735" max="10735" width="13.85546875" style="109" customWidth="1"/>
    <col min="10736" max="10736" width="11.7109375" style="109" customWidth="1"/>
    <col min="10737" max="10737" width="11.28515625" style="109" bestFit="1" customWidth="1"/>
    <col min="10738" max="10738" width="9.140625" style="109"/>
    <col min="10739" max="10739" width="10.140625" style="109" bestFit="1" customWidth="1"/>
    <col min="10740" max="10988" width="9.140625" style="109"/>
    <col min="10989" max="10989" width="5" style="109" bestFit="1" customWidth="1"/>
    <col min="10990" max="10990" width="68" style="109" bestFit="1" customWidth="1"/>
    <col min="10991" max="10991" width="13.85546875" style="109" customWidth="1"/>
    <col min="10992" max="10992" width="11.7109375" style="109" customWidth="1"/>
    <col min="10993" max="10993" width="11.28515625" style="109" bestFit="1" customWidth="1"/>
    <col min="10994" max="10994" width="9.140625" style="109"/>
    <col min="10995" max="10995" width="10.140625" style="109" bestFit="1" customWidth="1"/>
    <col min="10996" max="11244" width="9.140625" style="109"/>
    <col min="11245" max="11245" width="5" style="109" bestFit="1" customWidth="1"/>
    <col min="11246" max="11246" width="68" style="109" bestFit="1" customWidth="1"/>
    <col min="11247" max="11247" width="13.85546875" style="109" customWidth="1"/>
    <col min="11248" max="11248" width="11.7109375" style="109" customWidth="1"/>
    <col min="11249" max="11249" width="11.28515625" style="109" bestFit="1" customWidth="1"/>
    <col min="11250" max="11250" width="9.140625" style="109"/>
    <col min="11251" max="11251" width="10.140625" style="109" bestFit="1" customWidth="1"/>
    <col min="11252" max="11500" width="9.140625" style="109"/>
    <col min="11501" max="11501" width="5" style="109" bestFit="1" customWidth="1"/>
    <col min="11502" max="11502" width="68" style="109" bestFit="1" customWidth="1"/>
    <col min="11503" max="11503" width="13.85546875" style="109" customWidth="1"/>
    <col min="11504" max="11504" width="11.7109375" style="109" customWidth="1"/>
    <col min="11505" max="11505" width="11.28515625" style="109" bestFit="1" customWidth="1"/>
    <col min="11506" max="11506" width="9.140625" style="109"/>
    <col min="11507" max="11507" width="10.140625" style="109" bestFit="1" customWidth="1"/>
    <col min="11508" max="11756" width="9.140625" style="109"/>
    <col min="11757" max="11757" width="5" style="109" bestFit="1" customWidth="1"/>
    <col min="11758" max="11758" width="68" style="109" bestFit="1" customWidth="1"/>
    <col min="11759" max="11759" width="13.85546875" style="109" customWidth="1"/>
    <col min="11760" max="11760" width="11.7109375" style="109" customWidth="1"/>
    <col min="11761" max="11761" width="11.28515625" style="109" bestFit="1" customWidth="1"/>
    <col min="11762" max="11762" width="9.140625" style="109"/>
    <col min="11763" max="11763" width="10.140625" style="109" bestFit="1" customWidth="1"/>
    <col min="11764" max="12012" width="9.140625" style="109"/>
    <col min="12013" max="12013" width="5" style="109" bestFit="1" customWidth="1"/>
    <col min="12014" max="12014" width="68" style="109" bestFit="1" customWidth="1"/>
    <col min="12015" max="12015" width="13.85546875" style="109" customWidth="1"/>
    <col min="12016" max="12016" width="11.7109375" style="109" customWidth="1"/>
    <col min="12017" max="12017" width="11.28515625" style="109" bestFit="1" customWidth="1"/>
    <col min="12018" max="12018" width="9.140625" style="109"/>
    <col min="12019" max="12019" width="10.140625" style="109" bestFit="1" customWidth="1"/>
    <col min="12020" max="12268" width="9.140625" style="109"/>
    <col min="12269" max="12269" width="5" style="109" bestFit="1" customWidth="1"/>
    <col min="12270" max="12270" width="68" style="109" bestFit="1" customWidth="1"/>
    <col min="12271" max="12271" width="13.85546875" style="109" customWidth="1"/>
    <col min="12272" max="12272" width="11.7109375" style="109" customWidth="1"/>
    <col min="12273" max="12273" width="11.28515625" style="109" bestFit="1" customWidth="1"/>
    <col min="12274" max="12274" width="9.140625" style="109"/>
    <col min="12275" max="12275" width="10.140625" style="109" bestFit="1" customWidth="1"/>
    <col min="12276" max="12524" width="9.140625" style="109"/>
    <col min="12525" max="12525" width="5" style="109" bestFit="1" customWidth="1"/>
    <col min="12526" max="12526" width="68" style="109" bestFit="1" customWidth="1"/>
    <col min="12527" max="12527" width="13.85546875" style="109" customWidth="1"/>
    <col min="12528" max="12528" width="11.7109375" style="109" customWidth="1"/>
    <col min="12529" max="12529" width="11.28515625" style="109" bestFit="1" customWidth="1"/>
    <col min="12530" max="12530" width="9.140625" style="109"/>
    <col min="12531" max="12531" width="10.140625" style="109" bestFit="1" customWidth="1"/>
    <col min="12532" max="12780" width="9.140625" style="109"/>
    <col min="12781" max="12781" width="5" style="109" bestFit="1" customWidth="1"/>
    <col min="12782" max="12782" width="68" style="109" bestFit="1" customWidth="1"/>
    <col min="12783" max="12783" width="13.85546875" style="109" customWidth="1"/>
    <col min="12784" max="12784" width="11.7109375" style="109" customWidth="1"/>
    <col min="12785" max="12785" width="11.28515625" style="109" bestFit="1" customWidth="1"/>
    <col min="12786" max="12786" width="9.140625" style="109"/>
    <col min="12787" max="12787" width="10.140625" style="109" bestFit="1" customWidth="1"/>
    <col min="12788" max="13036" width="9.140625" style="109"/>
    <col min="13037" max="13037" width="5" style="109" bestFit="1" customWidth="1"/>
    <col min="13038" max="13038" width="68" style="109" bestFit="1" customWidth="1"/>
    <col min="13039" max="13039" width="13.85546875" style="109" customWidth="1"/>
    <col min="13040" max="13040" width="11.7109375" style="109" customWidth="1"/>
    <col min="13041" max="13041" width="11.28515625" style="109" bestFit="1" customWidth="1"/>
    <col min="13042" max="13042" width="9.140625" style="109"/>
    <col min="13043" max="13043" width="10.140625" style="109" bestFit="1" customWidth="1"/>
    <col min="13044" max="13292" width="9.140625" style="109"/>
    <col min="13293" max="13293" width="5" style="109" bestFit="1" customWidth="1"/>
    <col min="13294" max="13294" width="68" style="109" bestFit="1" customWidth="1"/>
    <col min="13295" max="13295" width="13.85546875" style="109" customWidth="1"/>
    <col min="13296" max="13296" width="11.7109375" style="109" customWidth="1"/>
    <col min="13297" max="13297" width="11.28515625" style="109" bestFit="1" customWidth="1"/>
    <col min="13298" max="13298" width="9.140625" style="109"/>
    <col min="13299" max="13299" width="10.140625" style="109" bestFit="1" customWidth="1"/>
    <col min="13300" max="13548" width="9.140625" style="109"/>
    <col min="13549" max="13549" width="5" style="109" bestFit="1" customWidth="1"/>
    <col min="13550" max="13550" width="68" style="109" bestFit="1" customWidth="1"/>
    <col min="13551" max="13551" width="13.85546875" style="109" customWidth="1"/>
    <col min="13552" max="13552" width="11.7109375" style="109" customWidth="1"/>
    <col min="13553" max="13553" width="11.28515625" style="109" bestFit="1" customWidth="1"/>
    <col min="13554" max="13554" width="9.140625" style="109"/>
    <col min="13555" max="13555" width="10.140625" style="109" bestFit="1" customWidth="1"/>
    <col min="13556" max="13804" width="9.140625" style="109"/>
    <col min="13805" max="13805" width="5" style="109" bestFit="1" customWidth="1"/>
    <col min="13806" max="13806" width="68" style="109" bestFit="1" customWidth="1"/>
    <col min="13807" max="13807" width="13.85546875" style="109" customWidth="1"/>
    <col min="13808" max="13808" width="11.7109375" style="109" customWidth="1"/>
    <col min="13809" max="13809" width="11.28515625" style="109" bestFit="1" customWidth="1"/>
    <col min="13810" max="13810" width="9.140625" style="109"/>
    <col min="13811" max="13811" width="10.140625" style="109" bestFit="1" customWidth="1"/>
    <col min="13812" max="14060" width="9.140625" style="109"/>
    <col min="14061" max="14061" width="5" style="109" bestFit="1" customWidth="1"/>
    <col min="14062" max="14062" width="68" style="109" bestFit="1" customWidth="1"/>
    <col min="14063" max="14063" width="13.85546875" style="109" customWidth="1"/>
    <col min="14064" max="14064" width="11.7109375" style="109" customWidth="1"/>
    <col min="14065" max="14065" width="11.28515625" style="109" bestFit="1" customWidth="1"/>
    <col min="14066" max="14066" width="9.140625" style="109"/>
    <col min="14067" max="14067" width="10.140625" style="109" bestFit="1" customWidth="1"/>
    <col min="14068" max="14316" width="9.140625" style="109"/>
    <col min="14317" max="14317" width="5" style="109" bestFit="1" customWidth="1"/>
    <col min="14318" max="14318" width="68" style="109" bestFit="1" customWidth="1"/>
    <col min="14319" max="14319" width="13.85546875" style="109" customWidth="1"/>
    <col min="14320" max="14320" width="11.7109375" style="109" customWidth="1"/>
    <col min="14321" max="14321" width="11.28515625" style="109" bestFit="1" customWidth="1"/>
    <col min="14322" max="14322" width="9.140625" style="109"/>
    <col min="14323" max="14323" width="10.140625" style="109" bestFit="1" customWidth="1"/>
    <col min="14324" max="14572" width="9.140625" style="109"/>
    <col min="14573" max="14573" width="5" style="109" bestFit="1" customWidth="1"/>
    <col min="14574" max="14574" width="68" style="109" bestFit="1" customWidth="1"/>
    <col min="14575" max="14575" width="13.85546875" style="109" customWidth="1"/>
    <col min="14576" max="14576" width="11.7109375" style="109" customWidth="1"/>
    <col min="14577" max="14577" width="11.28515625" style="109" bestFit="1" customWidth="1"/>
    <col min="14578" max="14578" width="9.140625" style="109"/>
    <col min="14579" max="14579" width="10.140625" style="109" bestFit="1" customWidth="1"/>
    <col min="14580" max="14828" width="9.140625" style="109"/>
    <col min="14829" max="14829" width="5" style="109" bestFit="1" customWidth="1"/>
    <col min="14830" max="14830" width="68" style="109" bestFit="1" customWidth="1"/>
    <col min="14831" max="14831" width="13.85546875" style="109" customWidth="1"/>
    <col min="14832" max="14832" width="11.7109375" style="109" customWidth="1"/>
    <col min="14833" max="14833" width="11.28515625" style="109" bestFit="1" customWidth="1"/>
    <col min="14834" max="14834" width="9.140625" style="109"/>
    <col min="14835" max="14835" width="10.140625" style="109" bestFit="1" customWidth="1"/>
    <col min="14836" max="15084" width="9.140625" style="109"/>
    <col min="15085" max="15085" width="5" style="109" bestFit="1" customWidth="1"/>
    <col min="15086" max="15086" width="68" style="109" bestFit="1" customWidth="1"/>
    <col min="15087" max="15087" width="13.85546875" style="109" customWidth="1"/>
    <col min="15088" max="15088" width="11.7109375" style="109" customWidth="1"/>
    <col min="15089" max="15089" width="11.28515625" style="109" bestFit="1" customWidth="1"/>
    <col min="15090" max="15090" width="9.140625" style="109"/>
    <col min="15091" max="15091" width="10.140625" style="109" bestFit="1" customWidth="1"/>
    <col min="15092" max="15340" width="9.140625" style="109"/>
    <col min="15341" max="15341" width="5" style="109" bestFit="1" customWidth="1"/>
    <col min="15342" max="15342" width="68" style="109" bestFit="1" customWidth="1"/>
    <col min="15343" max="15343" width="13.85546875" style="109" customWidth="1"/>
    <col min="15344" max="15344" width="11.7109375" style="109" customWidth="1"/>
    <col min="15345" max="15345" width="11.28515625" style="109" bestFit="1" customWidth="1"/>
    <col min="15346" max="15346" width="9.140625" style="109"/>
    <col min="15347" max="15347" width="10.140625" style="109" bestFit="1" customWidth="1"/>
    <col min="15348" max="15596" width="9.140625" style="109"/>
    <col min="15597" max="15597" width="5" style="109" bestFit="1" customWidth="1"/>
    <col min="15598" max="15598" width="68" style="109" bestFit="1" customWidth="1"/>
    <col min="15599" max="15599" width="13.85546875" style="109" customWidth="1"/>
    <col min="15600" max="15600" width="11.7109375" style="109" customWidth="1"/>
    <col min="15601" max="15601" width="11.28515625" style="109" bestFit="1" customWidth="1"/>
    <col min="15602" max="15602" width="9.140625" style="109"/>
    <col min="15603" max="15603" width="10.140625" style="109" bestFit="1" customWidth="1"/>
    <col min="15604" max="16384" width="9.140625" style="109"/>
  </cols>
  <sheetData>
    <row r="1" spans="1:2" ht="18.75" customHeight="1" x14ac:dyDescent="0.3">
      <c r="A1" s="152" t="s">
        <v>122</v>
      </c>
      <c r="B1" s="152"/>
    </row>
    <row r="2" spans="1:2" x14ac:dyDescent="0.3">
      <c r="A2" s="152" t="s">
        <v>13</v>
      </c>
      <c r="B2" s="152"/>
    </row>
    <row r="3" spans="1:2" x14ac:dyDescent="0.3">
      <c r="A3" s="152" t="s">
        <v>84</v>
      </c>
      <c r="B3" s="152"/>
    </row>
    <row r="4" spans="1:2" ht="17.25" customHeight="1" thickBot="1" x14ac:dyDescent="0.35">
      <c r="A4" s="110"/>
      <c r="B4" s="111"/>
    </row>
    <row r="5" spans="1:2" ht="17.25" customHeight="1" thickTop="1" x14ac:dyDescent="0.3">
      <c r="A5" s="153" t="s">
        <v>85</v>
      </c>
      <c r="B5" s="155" t="s">
        <v>102</v>
      </c>
    </row>
    <row r="6" spans="1:2" ht="18" thickBot="1" x14ac:dyDescent="0.35">
      <c r="A6" s="154"/>
      <c r="B6" s="156"/>
    </row>
    <row r="7" spans="1:2" ht="18" thickTop="1" x14ac:dyDescent="0.3">
      <c r="A7" s="112" t="s">
        <v>86</v>
      </c>
      <c r="B7" s="113">
        <v>773265</v>
      </c>
    </row>
    <row r="8" spans="1:2" ht="18" thickBot="1" x14ac:dyDescent="0.35">
      <c r="A8" s="114" t="s">
        <v>87</v>
      </c>
      <c r="B8" s="144">
        <v>442500</v>
      </c>
    </row>
    <row r="9" spans="1:2" ht="18" thickTop="1" x14ac:dyDescent="0.3">
      <c r="A9" s="118" t="s">
        <v>19</v>
      </c>
      <c r="B9" s="116"/>
    </row>
    <row r="10" spans="1:2" ht="18" thickBot="1" x14ac:dyDescent="0.35">
      <c r="A10" s="119" t="s">
        <v>140</v>
      </c>
      <c r="B10" s="121">
        <v>10000</v>
      </c>
    </row>
    <row r="11" spans="1:2" ht="18" thickTop="1" x14ac:dyDescent="0.3">
      <c r="A11" s="118" t="s">
        <v>88</v>
      </c>
      <c r="B11" s="116"/>
    </row>
    <row r="12" spans="1:2" x14ac:dyDescent="0.3">
      <c r="A12" s="117" t="s">
        <v>89</v>
      </c>
      <c r="B12" s="121">
        <v>445200</v>
      </c>
    </row>
    <row r="13" spans="1:2" ht="18" thickBot="1" x14ac:dyDescent="0.35">
      <c r="A13" s="123" t="s">
        <v>139</v>
      </c>
      <c r="B13" s="143">
        <v>16700</v>
      </c>
    </row>
    <row r="14" spans="1:2" ht="18" thickTop="1" x14ac:dyDescent="0.3">
      <c r="A14" s="120" t="s">
        <v>90</v>
      </c>
      <c r="B14" s="116"/>
    </row>
    <row r="15" spans="1:2" x14ac:dyDescent="0.3">
      <c r="A15" s="119" t="s">
        <v>91</v>
      </c>
      <c r="B15" s="145">
        <v>17500</v>
      </c>
    </row>
    <row r="16" spans="1:2" x14ac:dyDescent="0.3">
      <c r="A16" s="119" t="s">
        <v>92</v>
      </c>
      <c r="B16" s="145">
        <v>360900</v>
      </c>
    </row>
    <row r="17" spans="1:2" x14ac:dyDescent="0.3">
      <c r="A17" s="119" t="s">
        <v>93</v>
      </c>
      <c r="B17" s="145">
        <v>124000</v>
      </c>
    </row>
    <row r="18" spans="1:2" ht="33.75" x14ac:dyDescent="0.3">
      <c r="A18" s="119" t="s">
        <v>103</v>
      </c>
      <c r="B18" s="145">
        <v>428200</v>
      </c>
    </row>
    <row r="19" spans="1:2" x14ac:dyDescent="0.3">
      <c r="A19" s="117" t="s">
        <v>94</v>
      </c>
      <c r="B19" s="145">
        <v>353200</v>
      </c>
    </row>
    <row r="20" spans="1:2" s="122" customFormat="1" ht="18" thickBot="1" x14ac:dyDescent="0.35">
      <c r="A20" s="141" t="s">
        <v>95</v>
      </c>
      <c r="B20" s="146">
        <v>945500</v>
      </c>
    </row>
    <row r="21" spans="1:2" s="122" customFormat="1" ht="18" hidden="1" thickBot="1" x14ac:dyDescent="0.35">
      <c r="A21" s="142" t="s">
        <v>125</v>
      </c>
      <c r="B21" s="115"/>
    </row>
    <row r="22" spans="1:2" ht="18" thickTop="1" x14ac:dyDescent="0.3">
      <c r="A22" s="120" t="s">
        <v>21</v>
      </c>
      <c r="B22" s="116"/>
    </row>
    <row r="23" spans="1:2" x14ac:dyDescent="0.3">
      <c r="A23" s="117" t="s">
        <v>96</v>
      </c>
      <c r="B23" s="121">
        <v>104600</v>
      </c>
    </row>
    <row r="24" spans="1:2" x14ac:dyDescent="0.3">
      <c r="A24" s="117" t="s">
        <v>135</v>
      </c>
      <c r="B24" s="121">
        <v>1000</v>
      </c>
    </row>
    <row r="25" spans="1:2" ht="18" thickBot="1" x14ac:dyDescent="0.35">
      <c r="A25" s="117" t="s">
        <v>134</v>
      </c>
      <c r="B25" s="121">
        <v>98866</v>
      </c>
    </row>
    <row r="26" spans="1:2" ht="18" thickTop="1" x14ac:dyDescent="0.3">
      <c r="A26" s="120" t="s">
        <v>97</v>
      </c>
      <c r="B26" s="116"/>
    </row>
    <row r="27" spans="1:2" x14ac:dyDescent="0.3">
      <c r="A27" s="124" t="s">
        <v>136</v>
      </c>
      <c r="B27" s="143">
        <v>1444500</v>
      </c>
    </row>
    <row r="28" spans="1:2" x14ac:dyDescent="0.3">
      <c r="A28" s="124" t="s">
        <v>137</v>
      </c>
      <c r="B28" s="143">
        <v>257030</v>
      </c>
    </row>
    <row r="29" spans="1:2" x14ac:dyDescent="0.3">
      <c r="A29" s="124" t="s">
        <v>138</v>
      </c>
      <c r="B29" s="143">
        <v>4000</v>
      </c>
    </row>
    <row r="30" spans="1:2" ht="18" thickBot="1" x14ac:dyDescent="0.35">
      <c r="A30" s="117" t="s">
        <v>98</v>
      </c>
      <c r="B30" s="145">
        <v>20500</v>
      </c>
    </row>
    <row r="31" spans="1:2" ht="18.75" thickTop="1" thickBot="1" x14ac:dyDescent="0.35">
      <c r="A31" s="125" t="s">
        <v>99</v>
      </c>
      <c r="B31" s="126">
        <v>60000</v>
      </c>
    </row>
    <row r="32" spans="1:2" ht="18.75" thickTop="1" thickBot="1" x14ac:dyDescent="0.35">
      <c r="A32" s="125" t="s">
        <v>100</v>
      </c>
      <c r="B32" s="126">
        <v>592947</v>
      </c>
    </row>
    <row r="33" spans="1:2" ht="18.75" thickTop="1" thickBot="1" x14ac:dyDescent="0.35">
      <c r="A33" s="125" t="s">
        <v>141</v>
      </c>
      <c r="B33" s="126">
        <v>2060700</v>
      </c>
    </row>
    <row r="34" spans="1:2" ht="18.75" thickTop="1" thickBot="1" x14ac:dyDescent="0.35">
      <c r="A34" s="125" t="s">
        <v>142</v>
      </c>
      <c r="B34" s="126">
        <v>395592</v>
      </c>
    </row>
    <row r="35" spans="1:2" ht="18.75" thickTop="1" thickBot="1" x14ac:dyDescent="0.35">
      <c r="A35" s="127" t="s">
        <v>115</v>
      </c>
      <c r="B35" s="128">
        <f>SUM(B7:B34)</f>
        <v>8956700</v>
      </c>
    </row>
    <row r="36" spans="1:2" ht="18" thickTop="1" x14ac:dyDescent="0.3"/>
    <row r="39" spans="1:2" x14ac:dyDescent="0.3">
      <c r="B39" s="130"/>
    </row>
  </sheetData>
  <mergeCells count="5">
    <mergeCell ref="A1:B1"/>
    <mergeCell ref="A2:B2"/>
    <mergeCell ref="A3:B3"/>
    <mergeCell ref="A5:A6"/>
    <mergeCell ref="B5:B6"/>
  </mergeCells>
  <pageMargins left="0.70866141732283472" right="0.51181102362204722" top="0.55118110236220474" bottom="0.55118110236220474" header="0.31496062992125984" footer="0.31496062992125984"/>
  <pageSetup paperSize="9" scale="9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9"/>
  <sheetViews>
    <sheetView tabSelected="1" workbookViewId="0">
      <selection activeCell="AB8" sqref="AB8"/>
    </sheetView>
  </sheetViews>
  <sheetFormatPr defaultRowHeight="12.75" x14ac:dyDescent="0.2"/>
  <cols>
    <col min="1" max="1" width="5.7109375" style="161" customWidth="1"/>
    <col min="2" max="2" width="47" style="161" customWidth="1"/>
    <col min="3" max="3" width="14.28515625" style="161" customWidth="1"/>
    <col min="4" max="4" width="11.140625" style="161" customWidth="1"/>
    <col min="5" max="5" width="10.140625" style="161" customWidth="1"/>
    <col min="6" max="6" width="9.85546875" style="161" customWidth="1"/>
    <col min="7" max="7" width="10.28515625" style="161" customWidth="1"/>
    <col min="8" max="8" width="12.42578125" style="161" hidden="1" customWidth="1"/>
    <col min="9" max="9" width="11.140625" style="161" hidden="1" customWidth="1"/>
    <col min="10" max="10" width="9.85546875" style="161" hidden="1" customWidth="1"/>
    <col min="11" max="11" width="10.140625" style="161" hidden="1" customWidth="1"/>
    <col min="12" max="12" width="10.140625" style="161" customWidth="1"/>
    <col min="13" max="13" width="10.140625" style="161" hidden="1" customWidth="1"/>
    <col min="14" max="14" width="11.7109375" style="161" customWidth="1"/>
    <col min="15" max="15" width="10.140625" style="161" bestFit="1" customWidth="1"/>
    <col min="16" max="256" width="9.140625" style="161"/>
    <col min="257" max="257" width="6.7109375" style="161" customWidth="1"/>
    <col min="258" max="258" width="76.28515625" style="161" customWidth="1"/>
    <col min="259" max="260" width="14.28515625" style="161" customWidth="1"/>
    <col min="261" max="261" width="12.28515625" style="161" customWidth="1"/>
    <col min="262" max="262" width="11.85546875" style="161" customWidth="1"/>
    <col min="263" max="263" width="12.5703125" style="161" customWidth="1"/>
    <col min="264" max="267" width="0" style="161" hidden="1" customWidth="1"/>
    <col min="268" max="268" width="10.140625" style="161" customWidth="1"/>
    <col min="269" max="269" width="0" style="161" hidden="1" customWidth="1"/>
    <col min="270" max="270" width="11.7109375" style="161" customWidth="1"/>
    <col min="271" max="512" width="9.140625" style="161"/>
    <col min="513" max="513" width="6.7109375" style="161" customWidth="1"/>
    <col min="514" max="514" width="76.28515625" style="161" customWidth="1"/>
    <col min="515" max="516" width="14.28515625" style="161" customWidth="1"/>
    <col min="517" max="517" width="12.28515625" style="161" customWidth="1"/>
    <col min="518" max="518" width="11.85546875" style="161" customWidth="1"/>
    <col min="519" max="519" width="12.5703125" style="161" customWidth="1"/>
    <col min="520" max="523" width="0" style="161" hidden="1" customWidth="1"/>
    <col min="524" max="524" width="10.140625" style="161" customWidth="1"/>
    <col min="525" max="525" width="0" style="161" hidden="1" customWidth="1"/>
    <col min="526" max="526" width="11.7109375" style="161" customWidth="1"/>
    <col min="527" max="768" width="9.140625" style="161"/>
    <col min="769" max="769" width="6.7109375" style="161" customWidth="1"/>
    <col min="770" max="770" width="76.28515625" style="161" customWidth="1"/>
    <col min="771" max="772" width="14.28515625" style="161" customWidth="1"/>
    <col min="773" max="773" width="12.28515625" style="161" customWidth="1"/>
    <col min="774" max="774" width="11.85546875" style="161" customWidth="1"/>
    <col min="775" max="775" width="12.5703125" style="161" customWidth="1"/>
    <col min="776" max="779" width="0" style="161" hidden="1" customWidth="1"/>
    <col min="780" max="780" width="10.140625" style="161" customWidth="1"/>
    <col min="781" max="781" width="0" style="161" hidden="1" customWidth="1"/>
    <col min="782" max="782" width="11.7109375" style="161" customWidth="1"/>
    <col min="783" max="1024" width="9.140625" style="161"/>
    <col min="1025" max="1025" width="6.7109375" style="161" customWidth="1"/>
    <col min="1026" max="1026" width="76.28515625" style="161" customWidth="1"/>
    <col min="1027" max="1028" width="14.28515625" style="161" customWidth="1"/>
    <col min="1029" max="1029" width="12.28515625" style="161" customWidth="1"/>
    <col min="1030" max="1030" width="11.85546875" style="161" customWidth="1"/>
    <col min="1031" max="1031" width="12.5703125" style="161" customWidth="1"/>
    <col min="1032" max="1035" width="0" style="161" hidden="1" customWidth="1"/>
    <col min="1036" max="1036" width="10.140625" style="161" customWidth="1"/>
    <col min="1037" max="1037" width="0" style="161" hidden="1" customWidth="1"/>
    <col min="1038" max="1038" width="11.7109375" style="161" customWidth="1"/>
    <col min="1039" max="1280" width="9.140625" style="161"/>
    <col min="1281" max="1281" width="6.7109375" style="161" customWidth="1"/>
    <col min="1282" max="1282" width="76.28515625" style="161" customWidth="1"/>
    <col min="1283" max="1284" width="14.28515625" style="161" customWidth="1"/>
    <col min="1285" max="1285" width="12.28515625" style="161" customWidth="1"/>
    <col min="1286" max="1286" width="11.85546875" style="161" customWidth="1"/>
    <col min="1287" max="1287" width="12.5703125" style="161" customWidth="1"/>
    <col min="1288" max="1291" width="0" style="161" hidden="1" customWidth="1"/>
    <col min="1292" max="1292" width="10.140625" style="161" customWidth="1"/>
    <col min="1293" max="1293" width="0" style="161" hidden="1" customWidth="1"/>
    <col min="1294" max="1294" width="11.7109375" style="161" customWidth="1"/>
    <col min="1295" max="1536" width="9.140625" style="161"/>
    <col min="1537" max="1537" width="6.7109375" style="161" customWidth="1"/>
    <col min="1538" max="1538" width="76.28515625" style="161" customWidth="1"/>
    <col min="1539" max="1540" width="14.28515625" style="161" customWidth="1"/>
    <col min="1541" max="1541" width="12.28515625" style="161" customWidth="1"/>
    <col min="1542" max="1542" width="11.85546875" style="161" customWidth="1"/>
    <col min="1543" max="1543" width="12.5703125" style="161" customWidth="1"/>
    <col min="1544" max="1547" width="0" style="161" hidden="1" customWidth="1"/>
    <col min="1548" max="1548" width="10.140625" style="161" customWidth="1"/>
    <col min="1549" max="1549" width="0" style="161" hidden="1" customWidth="1"/>
    <col min="1550" max="1550" width="11.7109375" style="161" customWidth="1"/>
    <col min="1551" max="1792" width="9.140625" style="161"/>
    <col min="1793" max="1793" width="6.7109375" style="161" customWidth="1"/>
    <col min="1794" max="1794" width="76.28515625" style="161" customWidth="1"/>
    <col min="1795" max="1796" width="14.28515625" style="161" customWidth="1"/>
    <col min="1797" max="1797" width="12.28515625" style="161" customWidth="1"/>
    <col min="1798" max="1798" width="11.85546875" style="161" customWidth="1"/>
    <col min="1799" max="1799" width="12.5703125" style="161" customWidth="1"/>
    <col min="1800" max="1803" width="0" style="161" hidden="1" customWidth="1"/>
    <col min="1804" max="1804" width="10.140625" style="161" customWidth="1"/>
    <col min="1805" max="1805" width="0" style="161" hidden="1" customWidth="1"/>
    <col min="1806" max="1806" width="11.7109375" style="161" customWidth="1"/>
    <col min="1807" max="2048" width="9.140625" style="161"/>
    <col min="2049" max="2049" width="6.7109375" style="161" customWidth="1"/>
    <col min="2050" max="2050" width="76.28515625" style="161" customWidth="1"/>
    <col min="2051" max="2052" width="14.28515625" style="161" customWidth="1"/>
    <col min="2053" max="2053" width="12.28515625" style="161" customWidth="1"/>
    <col min="2054" max="2054" width="11.85546875" style="161" customWidth="1"/>
    <col min="2055" max="2055" width="12.5703125" style="161" customWidth="1"/>
    <col min="2056" max="2059" width="0" style="161" hidden="1" customWidth="1"/>
    <col min="2060" max="2060" width="10.140625" style="161" customWidth="1"/>
    <col min="2061" max="2061" width="0" style="161" hidden="1" customWidth="1"/>
    <col min="2062" max="2062" width="11.7109375" style="161" customWidth="1"/>
    <col min="2063" max="2304" width="9.140625" style="161"/>
    <col min="2305" max="2305" width="6.7109375" style="161" customWidth="1"/>
    <col min="2306" max="2306" width="76.28515625" style="161" customWidth="1"/>
    <col min="2307" max="2308" width="14.28515625" style="161" customWidth="1"/>
    <col min="2309" max="2309" width="12.28515625" style="161" customWidth="1"/>
    <col min="2310" max="2310" width="11.85546875" style="161" customWidth="1"/>
    <col min="2311" max="2311" width="12.5703125" style="161" customWidth="1"/>
    <col min="2312" max="2315" width="0" style="161" hidden="1" customWidth="1"/>
    <col min="2316" max="2316" width="10.140625" style="161" customWidth="1"/>
    <col min="2317" max="2317" width="0" style="161" hidden="1" customWidth="1"/>
    <col min="2318" max="2318" width="11.7109375" style="161" customWidth="1"/>
    <col min="2319" max="2560" width="9.140625" style="161"/>
    <col min="2561" max="2561" width="6.7109375" style="161" customWidth="1"/>
    <col min="2562" max="2562" width="76.28515625" style="161" customWidth="1"/>
    <col min="2563" max="2564" width="14.28515625" style="161" customWidth="1"/>
    <col min="2565" max="2565" width="12.28515625" style="161" customWidth="1"/>
    <col min="2566" max="2566" width="11.85546875" style="161" customWidth="1"/>
    <col min="2567" max="2567" width="12.5703125" style="161" customWidth="1"/>
    <col min="2568" max="2571" width="0" style="161" hidden="1" customWidth="1"/>
    <col min="2572" max="2572" width="10.140625" style="161" customWidth="1"/>
    <col min="2573" max="2573" width="0" style="161" hidden="1" customWidth="1"/>
    <col min="2574" max="2574" width="11.7109375" style="161" customWidth="1"/>
    <col min="2575" max="2816" width="9.140625" style="161"/>
    <col min="2817" max="2817" width="6.7109375" style="161" customWidth="1"/>
    <col min="2818" max="2818" width="76.28515625" style="161" customWidth="1"/>
    <col min="2819" max="2820" width="14.28515625" style="161" customWidth="1"/>
    <col min="2821" max="2821" width="12.28515625" style="161" customWidth="1"/>
    <col min="2822" max="2822" width="11.85546875" style="161" customWidth="1"/>
    <col min="2823" max="2823" width="12.5703125" style="161" customWidth="1"/>
    <col min="2824" max="2827" width="0" style="161" hidden="1" customWidth="1"/>
    <col min="2828" max="2828" width="10.140625" style="161" customWidth="1"/>
    <col min="2829" max="2829" width="0" style="161" hidden="1" customWidth="1"/>
    <col min="2830" max="2830" width="11.7109375" style="161" customWidth="1"/>
    <col min="2831" max="3072" width="9.140625" style="161"/>
    <col min="3073" max="3073" width="6.7109375" style="161" customWidth="1"/>
    <col min="3074" max="3074" width="76.28515625" style="161" customWidth="1"/>
    <col min="3075" max="3076" width="14.28515625" style="161" customWidth="1"/>
    <col min="3077" max="3077" width="12.28515625" style="161" customWidth="1"/>
    <col min="3078" max="3078" width="11.85546875" style="161" customWidth="1"/>
    <col min="3079" max="3079" width="12.5703125" style="161" customWidth="1"/>
    <col min="3080" max="3083" width="0" style="161" hidden="1" customWidth="1"/>
    <col min="3084" max="3084" width="10.140625" style="161" customWidth="1"/>
    <col min="3085" max="3085" width="0" style="161" hidden="1" customWidth="1"/>
    <col min="3086" max="3086" width="11.7109375" style="161" customWidth="1"/>
    <col min="3087" max="3328" width="9.140625" style="161"/>
    <col min="3329" max="3329" width="6.7109375" style="161" customWidth="1"/>
    <col min="3330" max="3330" width="76.28515625" style="161" customWidth="1"/>
    <col min="3331" max="3332" width="14.28515625" style="161" customWidth="1"/>
    <col min="3333" max="3333" width="12.28515625" style="161" customWidth="1"/>
    <col min="3334" max="3334" width="11.85546875" style="161" customWidth="1"/>
    <col min="3335" max="3335" width="12.5703125" style="161" customWidth="1"/>
    <col min="3336" max="3339" width="0" style="161" hidden="1" customWidth="1"/>
    <col min="3340" max="3340" width="10.140625" style="161" customWidth="1"/>
    <col min="3341" max="3341" width="0" style="161" hidden="1" customWidth="1"/>
    <col min="3342" max="3342" width="11.7109375" style="161" customWidth="1"/>
    <col min="3343" max="3584" width="9.140625" style="161"/>
    <col min="3585" max="3585" width="6.7109375" style="161" customWidth="1"/>
    <col min="3586" max="3586" width="76.28515625" style="161" customWidth="1"/>
    <col min="3587" max="3588" width="14.28515625" style="161" customWidth="1"/>
    <col min="3589" max="3589" width="12.28515625" style="161" customWidth="1"/>
    <col min="3590" max="3590" width="11.85546875" style="161" customWidth="1"/>
    <col min="3591" max="3591" width="12.5703125" style="161" customWidth="1"/>
    <col min="3592" max="3595" width="0" style="161" hidden="1" customWidth="1"/>
    <col min="3596" max="3596" width="10.140625" style="161" customWidth="1"/>
    <col min="3597" max="3597" width="0" style="161" hidden="1" customWidth="1"/>
    <col min="3598" max="3598" width="11.7109375" style="161" customWidth="1"/>
    <col min="3599" max="3840" width="9.140625" style="161"/>
    <col min="3841" max="3841" width="6.7109375" style="161" customWidth="1"/>
    <col min="3842" max="3842" width="76.28515625" style="161" customWidth="1"/>
    <col min="3843" max="3844" width="14.28515625" style="161" customWidth="1"/>
    <col min="3845" max="3845" width="12.28515625" style="161" customWidth="1"/>
    <col min="3846" max="3846" width="11.85546875" style="161" customWidth="1"/>
    <col min="3847" max="3847" width="12.5703125" style="161" customWidth="1"/>
    <col min="3848" max="3851" width="0" style="161" hidden="1" customWidth="1"/>
    <col min="3852" max="3852" width="10.140625" style="161" customWidth="1"/>
    <col min="3853" max="3853" width="0" style="161" hidden="1" customWidth="1"/>
    <col min="3854" max="3854" width="11.7109375" style="161" customWidth="1"/>
    <col min="3855" max="4096" width="9.140625" style="161"/>
    <col min="4097" max="4097" width="6.7109375" style="161" customWidth="1"/>
    <col min="4098" max="4098" width="76.28515625" style="161" customWidth="1"/>
    <col min="4099" max="4100" width="14.28515625" style="161" customWidth="1"/>
    <col min="4101" max="4101" width="12.28515625" style="161" customWidth="1"/>
    <col min="4102" max="4102" width="11.85546875" style="161" customWidth="1"/>
    <col min="4103" max="4103" width="12.5703125" style="161" customWidth="1"/>
    <col min="4104" max="4107" width="0" style="161" hidden="1" customWidth="1"/>
    <col min="4108" max="4108" width="10.140625" style="161" customWidth="1"/>
    <col min="4109" max="4109" width="0" style="161" hidden="1" customWidth="1"/>
    <col min="4110" max="4110" width="11.7109375" style="161" customWidth="1"/>
    <col min="4111" max="4352" width="9.140625" style="161"/>
    <col min="4353" max="4353" width="6.7109375" style="161" customWidth="1"/>
    <col min="4354" max="4354" width="76.28515625" style="161" customWidth="1"/>
    <col min="4355" max="4356" width="14.28515625" style="161" customWidth="1"/>
    <col min="4357" max="4357" width="12.28515625" style="161" customWidth="1"/>
    <col min="4358" max="4358" width="11.85546875" style="161" customWidth="1"/>
    <col min="4359" max="4359" width="12.5703125" style="161" customWidth="1"/>
    <col min="4360" max="4363" width="0" style="161" hidden="1" customWidth="1"/>
    <col min="4364" max="4364" width="10.140625" style="161" customWidth="1"/>
    <col min="4365" max="4365" width="0" style="161" hidden="1" customWidth="1"/>
    <col min="4366" max="4366" width="11.7109375" style="161" customWidth="1"/>
    <col min="4367" max="4608" width="9.140625" style="161"/>
    <col min="4609" max="4609" width="6.7109375" style="161" customWidth="1"/>
    <col min="4610" max="4610" width="76.28515625" style="161" customWidth="1"/>
    <col min="4611" max="4612" width="14.28515625" style="161" customWidth="1"/>
    <col min="4613" max="4613" width="12.28515625" style="161" customWidth="1"/>
    <col min="4614" max="4614" width="11.85546875" style="161" customWidth="1"/>
    <col min="4615" max="4615" width="12.5703125" style="161" customWidth="1"/>
    <col min="4616" max="4619" width="0" style="161" hidden="1" customWidth="1"/>
    <col min="4620" max="4620" width="10.140625" style="161" customWidth="1"/>
    <col min="4621" max="4621" width="0" style="161" hidden="1" customWidth="1"/>
    <col min="4622" max="4622" width="11.7109375" style="161" customWidth="1"/>
    <col min="4623" max="4864" width="9.140625" style="161"/>
    <col min="4865" max="4865" width="6.7109375" style="161" customWidth="1"/>
    <col min="4866" max="4866" width="76.28515625" style="161" customWidth="1"/>
    <col min="4867" max="4868" width="14.28515625" style="161" customWidth="1"/>
    <col min="4869" max="4869" width="12.28515625" style="161" customWidth="1"/>
    <col min="4870" max="4870" width="11.85546875" style="161" customWidth="1"/>
    <col min="4871" max="4871" width="12.5703125" style="161" customWidth="1"/>
    <col min="4872" max="4875" width="0" style="161" hidden="1" customWidth="1"/>
    <col min="4876" max="4876" width="10.140625" style="161" customWidth="1"/>
    <col min="4877" max="4877" width="0" style="161" hidden="1" customWidth="1"/>
    <col min="4878" max="4878" width="11.7109375" style="161" customWidth="1"/>
    <col min="4879" max="5120" width="9.140625" style="161"/>
    <col min="5121" max="5121" width="6.7109375" style="161" customWidth="1"/>
    <col min="5122" max="5122" width="76.28515625" style="161" customWidth="1"/>
    <col min="5123" max="5124" width="14.28515625" style="161" customWidth="1"/>
    <col min="5125" max="5125" width="12.28515625" style="161" customWidth="1"/>
    <col min="5126" max="5126" width="11.85546875" style="161" customWidth="1"/>
    <col min="5127" max="5127" width="12.5703125" style="161" customWidth="1"/>
    <col min="5128" max="5131" width="0" style="161" hidden="1" customWidth="1"/>
    <col min="5132" max="5132" width="10.140625" style="161" customWidth="1"/>
    <col min="5133" max="5133" width="0" style="161" hidden="1" customWidth="1"/>
    <col min="5134" max="5134" width="11.7109375" style="161" customWidth="1"/>
    <col min="5135" max="5376" width="9.140625" style="161"/>
    <col min="5377" max="5377" width="6.7109375" style="161" customWidth="1"/>
    <col min="5378" max="5378" width="76.28515625" style="161" customWidth="1"/>
    <col min="5379" max="5380" width="14.28515625" style="161" customWidth="1"/>
    <col min="5381" max="5381" width="12.28515625" style="161" customWidth="1"/>
    <col min="5382" max="5382" width="11.85546875" style="161" customWidth="1"/>
    <col min="5383" max="5383" width="12.5703125" style="161" customWidth="1"/>
    <col min="5384" max="5387" width="0" style="161" hidden="1" customWidth="1"/>
    <col min="5388" max="5388" width="10.140625" style="161" customWidth="1"/>
    <col min="5389" max="5389" width="0" style="161" hidden="1" customWidth="1"/>
    <col min="5390" max="5390" width="11.7109375" style="161" customWidth="1"/>
    <col min="5391" max="5632" width="9.140625" style="161"/>
    <col min="5633" max="5633" width="6.7109375" style="161" customWidth="1"/>
    <col min="5634" max="5634" width="76.28515625" style="161" customWidth="1"/>
    <col min="5635" max="5636" width="14.28515625" style="161" customWidth="1"/>
    <col min="5637" max="5637" width="12.28515625" style="161" customWidth="1"/>
    <col min="5638" max="5638" width="11.85546875" style="161" customWidth="1"/>
    <col min="5639" max="5639" width="12.5703125" style="161" customWidth="1"/>
    <col min="5640" max="5643" width="0" style="161" hidden="1" customWidth="1"/>
    <col min="5644" max="5644" width="10.140625" style="161" customWidth="1"/>
    <col min="5645" max="5645" width="0" style="161" hidden="1" customWidth="1"/>
    <col min="5646" max="5646" width="11.7109375" style="161" customWidth="1"/>
    <col min="5647" max="5888" width="9.140625" style="161"/>
    <col min="5889" max="5889" width="6.7109375" style="161" customWidth="1"/>
    <col min="5890" max="5890" width="76.28515625" style="161" customWidth="1"/>
    <col min="5891" max="5892" width="14.28515625" style="161" customWidth="1"/>
    <col min="5893" max="5893" width="12.28515625" style="161" customWidth="1"/>
    <col min="5894" max="5894" width="11.85546875" style="161" customWidth="1"/>
    <col min="5895" max="5895" width="12.5703125" style="161" customWidth="1"/>
    <col min="5896" max="5899" width="0" style="161" hidden="1" customWidth="1"/>
    <col min="5900" max="5900" width="10.140625" style="161" customWidth="1"/>
    <col min="5901" max="5901" width="0" style="161" hidden="1" customWidth="1"/>
    <col min="5902" max="5902" width="11.7109375" style="161" customWidth="1"/>
    <col min="5903" max="6144" width="9.140625" style="161"/>
    <col min="6145" max="6145" width="6.7109375" style="161" customWidth="1"/>
    <col min="6146" max="6146" width="76.28515625" style="161" customWidth="1"/>
    <col min="6147" max="6148" width="14.28515625" style="161" customWidth="1"/>
    <col min="6149" max="6149" width="12.28515625" style="161" customWidth="1"/>
    <col min="6150" max="6150" width="11.85546875" style="161" customWidth="1"/>
    <col min="6151" max="6151" width="12.5703125" style="161" customWidth="1"/>
    <col min="6152" max="6155" width="0" style="161" hidden="1" customWidth="1"/>
    <col min="6156" max="6156" width="10.140625" style="161" customWidth="1"/>
    <col min="6157" max="6157" width="0" style="161" hidden="1" customWidth="1"/>
    <col min="6158" max="6158" width="11.7109375" style="161" customWidth="1"/>
    <col min="6159" max="6400" width="9.140625" style="161"/>
    <col min="6401" max="6401" width="6.7109375" style="161" customWidth="1"/>
    <col min="6402" max="6402" width="76.28515625" style="161" customWidth="1"/>
    <col min="6403" max="6404" width="14.28515625" style="161" customWidth="1"/>
    <col min="6405" max="6405" width="12.28515625" style="161" customWidth="1"/>
    <col min="6406" max="6406" width="11.85546875" style="161" customWidth="1"/>
    <col min="6407" max="6407" width="12.5703125" style="161" customWidth="1"/>
    <col min="6408" max="6411" width="0" style="161" hidden="1" customWidth="1"/>
    <col min="6412" max="6412" width="10.140625" style="161" customWidth="1"/>
    <col min="6413" max="6413" width="0" style="161" hidden="1" customWidth="1"/>
    <col min="6414" max="6414" width="11.7109375" style="161" customWidth="1"/>
    <col min="6415" max="6656" width="9.140625" style="161"/>
    <col min="6657" max="6657" width="6.7109375" style="161" customWidth="1"/>
    <col min="6658" max="6658" width="76.28515625" style="161" customWidth="1"/>
    <col min="6659" max="6660" width="14.28515625" style="161" customWidth="1"/>
    <col min="6661" max="6661" width="12.28515625" style="161" customWidth="1"/>
    <col min="6662" max="6662" width="11.85546875" style="161" customWidth="1"/>
    <col min="6663" max="6663" width="12.5703125" style="161" customWidth="1"/>
    <col min="6664" max="6667" width="0" style="161" hidden="1" customWidth="1"/>
    <col min="6668" max="6668" width="10.140625" style="161" customWidth="1"/>
    <col min="6669" max="6669" width="0" style="161" hidden="1" customWidth="1"/>
    <col min="6670" max="6670" width="11.7109375" style="161" customWidth="1"/>
    <col min="6671" max="6912" width="9.140625" style="161"/>
    <col min="6913" max="6913" width="6.7109375" style="161" customWidth="1"/>
    <col min="6914" max="6914" width="76.28515625" style="161" customWidth="1"/>
    <col min="6915" max="6916" width="14.28515625" style="161" customWidth="1"/>
    <col min="6917" max="6917" width="12.28515625" style="161" customWidth="1"/>
    <col min="6918" max="6918" width="11.85546875" style="161" customWidth="1"/>
    <col min="6919" max="6919" width="12.5703125" style="161" customWidth="1"/>
    <col min="6920" max="6923" width="0" style="161" hidden="1" customWidth="1"/>
    <col min="6924" max="6924" width="10.140625" style="161" customWidth="1"/>
    <col min="6925" max="6925" width="0" style="161" hidden="1" customWidth="1"/>
    <col min="6926" max="6926" width="11.7109375" style="161" customWidth="1"/>
    <col min="6927" max="7168" width="9.140625" style="161"/>
    <col min="7169" max="7169" width="6.7109375" style="161" customWidth="1"/>
    <col min="7170" max="7170" width="76.28515625" style="161" customWidth="1"/>
    <col min="7171" max="7172" width="14.28515625" style="161" customWidth="1"/>
    <col min="7173" max="7173" width="12.28515625" style="161" customWidth="1"/>
    <col min="7174" max="7174" width="11.85546875" style="161" customWidth="1"/>
    <col min="7175" max="7175" width="12.5703125" style="161" customWidth="1"/>
    <col min="7176" max="7179" width="0" style="161" hidden="1" customWidth="1"/>
    <col min="7180" max="7180" width="10.140625" style="161" customWidth="1"/>
    <col min="7181" max="7181" width="0" style="161" hidden="1" customWidth="1"/>
    <col min="7182" max="7182" width="11.7109375" style="161" customWidth="1"/>
    <col min="7183" max="7424" width="9.140625" style="161"/>
    <col min="7425" max="7425" width="6.7109375" style="161" customWidth="1"/>
    <col min="7426" max="7426" width="76.28515625" style="161" customWidth="1"/>
    <col min="7427" max="7428" width="14.28515625" style="161" customWidth="1"/>
    <col min="7429" max="7429" width="12.28515625" style="161" customWidth="1"/>
    <col min="7430" max="7430" width="11.85546875" style="161" customWidth="1"/>
    <col min="7431" max="7431" width="12.5703125" style="161" customWidth="1"/>
    <col min="7432" max="7435" width="0" style="161" hidden="1" customWidth="1"/>
    <col min="7436" max="7436" width="10.140625" style="161" customWidth="1"/>
    <col min="7437" max="7437" width="0" style="161" hidden="1" customWidth="1"/>
    <col min="7438" max="7438" width="11.7109375" style="161" customWidth="1"/>
    <col min="7439" max="7680" width="9.140625" style="161"/>
    <col min="7681" max="7681" width="6.7109375" style="161" customWidth="1"/>
    <col min="7682" max="7682" width="76.28515625" style="161" customWidth="1"/>
    <col min="7683" max="7684" width="14.28515625" style="161" customWidth="1"/>
    <col min="7685" max="7685" width="12.28515625" style="161" customWidth="1"/>
    <col min="7686" max="7686" width="11.85546875" style="161" customWidth="1"/>
    <col min="7687" max="7687" width="12.5703125" style="161" customWidth="1"/>
    <col min="7688" max="7691" width="0" style="161" hidden="1" customWidth="1"/>
    <col min="7692" max="7692" width="10.140625" style="161" customWidth="1"/>
    <col min="7693" max="7693" width="0" style="161" hidden="1" customWidth="1"/>
    <col min="7694" max="7694" width="11.7109375" style="161" customWidth="1"/>
    <col min="7695" max="7936" width="9.140625" style="161"/>
    <col min="7937" max="7937" width="6.7109375" style="161" customWidth="1"/>
    <col min="7938" max="7938" width="76.28515625" style="161" customWidth="1"/>
    <col min="7939" max="7940" width="14.28515625" style="161" customWidth="1"/>
    <col min="7941" max="7941" width="12.28515625" style="161" customWidth="1"/>
    <col min="7942" max="7942" width="11.85546875" style="161" customWidth="1"/>
    <col min="7943" max="7943" width="12.5703125" style="161" customWidth="1"/>
    <col min="7944" max="7947" width="0" style="161" hidden="1" customWidth="1"/>
    <col min="7948" max="7948" width="10.140625" style="161" customWidth="1"/>
    <col min="7949" max="7949" width="0" style="161" hidden="1" customWidth="1"/>
    <col min="7950" max="7950" width="11.7109375" style="161" customWidth="1"/>
    <col min="7951" max="8192" width="9.140625" style="161"/>
    <col min="8193" max="8193" width="6.7109375" style="161" customWidth="1"/>
    <col min="8194" max="8194" width="76.28515625" style="161" customWidth="1"/>
    <col min="8195" max="8196" width="14.28515625" style="161" customWidth="1"/>
    <col min="8197" max="8197" width="12.28515625" style="161" customWidth="1"/>
    <col min="8198" max="8198" width="11.85546875" style="161" customWidth="1"/>
    <col min="8199" max="8199" width="12.5703125" style="161" customWidth="1"/>
    <col min="8200" max="8203" width="0" style="161" hidden="1" customWidth="1"/>
    <col min="8204" max="8204" width="10.140625" style="161" customWidth="1"/>
    <col min="8205" max="8205" width="0" style="161" hidden="1" customWidth="1"/>
    <col min="8206" max="8206" width="11.7109375" style="161" customWidth="1"/>
    <col min="8207" max="8448" width="9.140625" style="161"/>
    <col min="8449" max="8449" width="6.7109375" style="161" customWidth="1"/>
    <col min="8450" max="8450" width="76.28515625" style="161" customWidth="1"/>
    <col min="8451" max="8452" width="14.28515625" style="161" customWidth="1"/>
    <col min="8453" max="8453" width="12.28515625" style="161" customWidth="1"/>
    <col min="8454" max="8454" width="11.85546875" style="161" customWidth="1"/>
    <col min="8455" max="8455" width="12.5703125" style="161" customWidth="1"/>
    <col min="8456" max="8459" width="0" style="161" hidden="1" customWidth="1"/>
    <col min="8460" max="8460" width="10.140625" style="161" customWidth="1"/>
    <col min="8461" max="8461" width="0" style="161" hidden="1" customWidth="1"/>
    <col min="8462" max="8462" width="11.7109375" style="161" customWidth="1"/>
    <col min="8463" max="8704" width="9.140625" style="161"/>
    <col min="8705" max="8705" width="6.7109375" style="161" customWidth="1"/>
    <col min="8706" max="8706" width="76.28515625" style="161" customWidth="1"/>
    <col min="8707" max="8708" width="14.28515625" style="161" customWidth="1"/>
    <col min="8709" max="8709" width="12.28515625" style="161" customWidth="1"/>
    <col min="8710" max="8710" width="11.85546875" style="161" customWidth="1"/>
    <col min="8711" max="8711" width="12.5703125" style="161" customWidth="1"/>
    <col min="8712" max="8715" width="0" style="161" hidden="1" customWidth="1"/>
    <col min="8716" max="8716" width="10.140625" style="161" customWidth="1"/>
    <col min="8717" max="8717" width="0" style="161" hidden="1" customWidth="1"/>
    <col min="8718" max="8718" width="11.7109375" style="161" customWidth="1"/>
    <col min="8719" max="8960" width="9.140625" style="161"/>
    <col min="8961" max="8961" width="6.7109375" style="161" customWidth="1"/>
    <col min="8962" max="8962" width="76.28515625" style="161" customWidth="1"/>
    <col min="8963" max="8964" width="14.28515625" style="161" customWidth="1"/>
    <col min="8965" max="8965" width="12.28515625" style="161" customWidth="1"/>
    <col min="8966" max="8966" width="11.85546875" style="161" customWidth="1"/>
    <col min="8967" max="8967" width="12.5703125" style="161" customWidth="1"/>
    <col min="8968" max="8971" width="0" style="161" hidden="1" customWidth="1"/>
    <col min="8972" max="8972" width="10.140625" style="161" customWidth="1"/>
    <col min="8973" max="8973" width="0" style="161" hidden="1" customWidth="1"/>
    <col min="8974" max="8974" width="11.7109375" style="161" customWidth="1"/>
    <col min="8975" max="9216" width="9.140625" style="161"/>
    <col min="9217" max="9217" width="6.7109375" style="161" customWidth="1"/>
    <col min="9218" max="9218" width="76.28515625" style="161" customWidth="1"/>
    <col min="9219" max="9220" width="14.28515625" style="161" customWidth="1"/>
    <col min="9221" max="9221" width="12.28515625" style="161" customWidth="1"/>
    <col min="9222" max="9222" width="11.85546875" style="161" customWidth="1"/>
    <col min="9223" max="9223" width="12.5703125" style="161" customWidth="1"/>
    <col min="9224" max="9227" width="0" style="161" hidden="1" customWidth="1"/>
    <col min="9228" max="9228" width="10.140625" style="161" customWidth="1"/>
    <col min="9229" max="9229" width="0" style="161" hidden="1" customWidth="1"/>
    <col min="9230" max="9230" width="11.7109375" style="161" customWidth="1"/>
    <col min="9231" max="9472" width="9.140625" style="161"/>
    <col min="9473" max="9473" width="6.7109375" style="161" customWidth="1"/>
    <col min="9474" max="9474" width="76.28515625" style="161" customWidth="1"/>
    <col min="9475" max="9476" width="14.28515625" style="161" customWidth="1"/>
    <col min="9477" max="9477" width="12.28515625" style="161" customWidth="1"/>
    <col min="9478" max="9478" width="11.85546875" style="161" customWidth="1"/>
    <col min="9479" max="9479" width="12.5703125" style="161" customWidth="1"/>
    <col min="9480" max="9483" width="0" style="161" hidden="1" customWidth="1"/>
    <col min="9484" max="9484" width="10.140625" style="161" customWidth="1"/>
    <col min="9485" max="9485" width="0" style="161" hidden="1" customWidth="1"/>
    <col min="9486" max="9486" width="11.7109375" style="161" customWidth="1"/>
    <col min="9487" max="9728" width="9.140625" style="161"/>
    <col min="9729" max="9729" width="6.7109375" style="161" customWidth="1"/>
    <col min="9730" max="9730" width="76.28515625" style="161" customWidth="1"/>
    <col min="9731" max="9732" width="14.28515625" style="161" customWidth="1"/>
    <col min="9733" max="9733" width="12.28515625" style="161" customWidth="1"/>
    <col min="9734" max="9734" width="11.85546875" style="161" customWidth="1"/>
    <col min="9735" max="9735" width="12.5703125" style="161" customWidth="1"/>
    <col min="9736" max="9739" width="0" style="161" hidden="1" customWidth="1"/>
    <col min="9740" max="9740" width="10.140625" style="161" customWidth="1"/>
    <col min="9741" max="9741" width="0" style="161" hidden="1" customWidth="1"/>
    <col min="9742" max="9742" width="11.7109375" style="161" customWidth="1"/>
    <col min="9743" max="9984" width="9.140625" style="161"/>
    <col min="9985" max="9985" width="6.7109375" style="161" customWidth="1"/>
    <col min="9986" max="9986" width="76.28515625" style="161" customWidth="1"/>
    <col min="9987" max="9988" width="14.28515625" style="161" customWidth="1"/>
    <col min="9989" max="9989" width="12.28515625" style="161" customWidth="1"/>
    <col min="9990" max="9990" width="11.85546875" style="161" customWidth="1"/>
    <col min="9991" max="9991" width="12.5703125" style="161" customWidth="1"/>
    <col min="9992" max="9995" width="0" style="161" hidden="1" customWidth="1"/>
    <col min="9996" max="9996" width="10.140625" style="161" customWidth="1"/>
    <col min="9997" max="9997" width="0" style="161" hidden="1" customWidth="1"/>
    <col min="9998" max="9998" width="11.7109375" style="161" customWidth="1"/>
    <col min="9999" max="10240" width="9.140625" style="161"/>
    <col min="10241" max="10241" width="6.7109375" style="161" customWidth="1"/>
    <col min="10242" max="10242" width="76.28515625" style="161" customWidth="1"/>
    <col min="10243" max="10244" width="14.28515625" style="161" customWidth="1"/>
    <col min="10245" max="10245" width="12.28515625" style="161" customWidth="1"/>
    <col min="10246" max="10246" width="11.85546875" style="161" customWidth="1"/>
    <col min="10247" max="10247" width="12.5703125" style="161" customWidth="1"/>
    <col min="10248" max="10251" width="0" style="161" hidden="1" customWidth="1"/>
    <col min="10252" max="10252" width="10.140625" style="161" customWidth="1"/>
    <col min="10253" max="10253" width="0" style="161" hidden="1" customWidth="1"/>
    <col min="10254" max="10254" width="11.7109375" style="161" customWidth="1"/>
    <col min="10255" max="10496" width="9.140625" style="161"/>
    <col min="10497" max="10497" width="6.7109375" style="161" customWidth="1"/>
    <col min="10498" max="10498" width="76.28515625" style="161" customWidth="1"/>
    <col min="10499" max="10500" width="14.28515625" style="161" customWidth="1"/>
    <col min="10501" max="10501" width="12.28515625" style="161" customWidth="1"/>
    <col min="10502" max="10502" width="11.85546875" style="161" customWidth="1"/>
    <col min="10503" max="10503" width="12.5703125" style="161" customWidth="1"/>
    <col min="10504" max="10507" width="0" style="161" hidden="1" customWidth="1"/>
    <col min="10508" max="10508" width="10.140625" style="161" customWidth="1"/>
    <col min="10509" max="10509" width="0" style="161" hidden="1" customWidth="1"/>
    <col min="10510" max="10510" width="11.7109375" style="161" customWidth="1"/>
    <col min="10511" max="10752" width="9.140625" style="161"/>
    <col min="10753" max="10753" width="6.7109375" style="161" customWidth="1"/>
    <col min="10754" max="10754" width="76.28515625" style="161" customWidth="1"/>
    <col min="10755" max="10756" width="14.28515625" style="161" customWidth="1"/>
    <col min="10757" max="10757" width="12.28515625" style="161" customWidth="1"/>
    <col min="10758" max="10758" width="11.85546875" style="161" customWidth="1"/>
    <col min="10759" max="10759" width="12.5703125" style="161" customWidth="1"/>
    <col min="10760" max="10763" width="0" style="161" hidden="1" customWidth="1"/>
    <col min="10764" max="10764" width="10.140625" style="161" customWidth="1"/>
    <col min="10765" max="10765" width="0" style="161" hidden="1" customWidth="1"/>
    <col min="10766" max="10766" width="11.7109375" style="161" customWidth="1"/>
    <col min="10767" max="11008" width="9.140625" style="161"/>
    <col min="11009" max="11009" width="6.7109375" style="161" customWidth="1"/>
    <col min="11010" max="11010" width="76.28515625" style="161" customWidth="1"/>
    <col min="11011" max="11012" width="14.28515625" style="161" customWidth="1"/>
    <col min="11013" max="11013" width="12.28515625" style="161" customWidth="1"/>
    <col min="11014" max="11014" width="11.85546875" style="161" customWidth="1"/>
    <col min="11015" max="11015" width="12.5703125" style="161" customWidth="1"/>
    <col min="11016" max="11019" width="0" style="161" hidden="1" customWidth="1"/>
    <col min="11020" max="11020" width="10.140625" style="161" customWidth="1"/>
    <col min="11021" max="11021" width="0" style="161" hidden="1" customWidth="1"/>
    <col min="11022" max="11022" width="11.7109375" style="161" customWidth="1"/>
    <col min="11023" max="11264" width="9.140625" style="161"/>
    <col min="11265" max="11265" width="6.7109375" style="161" customWidth="1"/>
    <col min="11266" max="11266" width="76.28515625" style="161" customWidth="1"/>
    <col min="11267" max="11268" width="14.28515625" style="161" customWidth="1"/>
    <col min="11269" max="11269" width="12.28515625" style="161" customWidth="1"/>
    <col min="11270" max="11270" width="11.85546875" style="161" customWidth="1"/>
    <col min="11271" max="11271" width="12.5703125" style="161" customWidth="1"/>
    <col min="11272" max="11275" width="0" style="161" hidden="1" customWidth="1"/>
    <col min="11276" max="11276" width="10.140625" style="161" customWidth="1"/>
    <col min="11277" max="11277" width="0" style="161" hidden="1" customWidth="1"/>
    <col min="11278" max="11278" width="11.7109375" style="161" customWidth="1"/>
    <col min="11279" max="11520" width="9.140625" style="161"/>
    <col min="11521" max="11521" width="6.7109375" style="161" customWidth="1"/>
    <col min="11522" max="11522" width="76.28515625" style="161" customWidth="1"/>
    <col min="11523" max="11524" width="14.28515625" style="161" customWidth="1"/>
    <col min="11525" max="11525" width="12.28515625" style="161" customWidth="1"/>
    <col min="11526" max="11526" width="11.85546875" style="161" customWidth="1"/>
    <col min="11527" max="11527" width="12.5703125" style="161" customWidth="1"/>
    <col min="11528" max="11531" width="0" style="161" hidden="1" customWidth="1"/>
    <col min="11532" max="11532" width="10.140625" style="161" customWidth="1"/>
    <col min="11533" max="11533" width="0" style="161" hidden="1" customWidth="1"/>
    <col min="11534" max="11534" width="11.7109375" style="161" customWidth="1"/>
    <col min="11535" max="11776" width="9.140625" style="161"/>
    <col min="11777" max="11777" width="6.7109375" style="161" customWidth="1"/>
    <col min="11778" max="11778" width="76.28515625" style="161" customWidth="1"/>
    <col min="11779" max="11780" width="14.28515625" style="161" customWidth="1"/>
    <col min="11781" max="11781" width="12.28515625" style="161" customWidth="1"/>
    <col min="11782" max="11782" width="11.85546875" style="161" customWidth="1"/>
    <col min="11783" max="11783" width="12.5703125" style="161" customWidth="1"/>
    <col min="11784" max="11787" width="0" style="161" hidden="1" customWidth="1"/>
    <col min="11788" max="11788" width="10.140625" style="161" customWidth="1"/>
    <col min="11789" max="11789" width="0" style="161" hidden="1" customWidth="1"/>
    <col min="11790" max="11790" width="11.7109375" style="161" customWidth="1"/>
    <col min="11791" max="12032" width="9.140625" style="161"/>
    <col min="12033" max="12033" width="6.7109375" style="161" customWidth="1"/>
    <col min="12034" max="12034" width="76.28515625" style="161" customWidth="1"/>
    <col min="12035" max="12036" width="14.28515625" style="161" customWidth="1"/>
    <col min="12037" max="12037" width="12.28515625" style="161" customWidth="1"/>
    <col min="12038" max="12038" width="11.85546875" style="161" customWidth="1"/>
    <col min="12039" max="12039" width="12.5703125" style="161" customWidth="1"/>
    <col min="12040" max="12043" width="0" style="161" hidden="1" customWidth="1"/>
    <col min="12044" max="12044" width="10.140625" style="161" customWidth="1"/>
    <col min="12045" max="12045" width="0" style="161" hidden="1" customWidth="1"/>
    <col min="12046" max="12046" width="11.7109375" style="161" customWidth="1"/>
    <col min="12047" max="12288" width="9.140625" style="161"/>
    <col min="12289" max="12289" width="6.7109375" style="161" customWidth="1"/>
    <col min="12290" max="12290" width="76.28515625" style="161" customWidth="1"/>
    <col min="12291" max="12292" width="14.28515625" style="161" customWidth="1"/>
    <col min="12293" max="12293" width="12.28515625" style="161" customWidth="1"/>
    <col min="12294" max="12294" width="11.85546875" style="161" customWidth="1"/>
    <col min="12295" max="12295" width="12.5703125" style="161" customWidth="1"/>
    <col min="12296" max="12299" width="0" style="161" hidden="1" customWidth="1"/>
    <col min="12300" max="12300" width="10.140625" style="161" customWidth="1"/>
    <col min="12301" max="12301" width="0" style="161" hidden="1" customWidth="1"/>
    <col min="12302" max="12302" width="11.7109375" style="161" customWidth="1"/>
    <col min="12303" max="12544" width="9.140625" style="161"/>
    <col min="12545" max="12545" width="6.7109375" style="161" customWidth="1"/>
    <col min="12546" max="12546" width="76.28515625" style="161" customWidth="1"/>
    <col min="12547" max="12548" width="14.28515625" style="161" customWidth="1"/>
    <col min="12549" max="12549" width="12.28515625" style="161" customWidth="1"/>
    <col min="12550" max="12550" width="11.85546875" style="161" customWidth="1"/>
    <col min="12551" max="12551" width="12.5703125" style="161" customWidth="1"/>
    <col min="12552" max="12555" width="0" style="161" hidden="1" customWidth="1"/>
    <col min="12556" max="12556" width="10.140625" style="161" customWidth="1"/>
    <col min="12557" max="12557" width="0" style="161" hidden="1" customWidth="1"/>
    <col min="12558" max="12558" width="11.7109375" style="161" customWidth="1"/>
    <col min="12559" max="12800" width="9.140625" style="161"/>
    <col min="12801" max="12801" width="6.7109375" style="161" customWidth="1"/>
    <col min="12802" max="12802" width="76.28515625" style="161" customWidth="1"/>
    <col min="12803" max="12804" width="14.28515625" style="161" customWidth="1"/>
    <col min="12805" max="12805" width="12.28515625" style="161" customWidth="1"/>
    <col min="12806" max="12806" width="11.85546875" style="161" customWidth="1"/>
    <col min="12807" max="12807" width="12.5703125" style="161" customWidth="1"/>
    <col min="12808" max="12811" width="0" style="161" hidden="1" customWidth="1"/>
    <col min="12812" max="12812" width="10.140625" style="161" customWidth="1"/>
    <col min="12813" max="12813" width="0" style="161" hidden="1" customWidth="1"/>
    <col min="12814" max="12814" width="11.7109375" style="161" customWidth="1"/>
    <col min="12815" max="13056" width="9.140625" style="161"/>
    <col min="13057" max="13057" width="6.7109375" style="161" customWidth="1"/>
    <col min="13058" max="13058" width="76.28515625" style="161" customWidth="1"/>
    <col min="13059" max="13060" width="14.28515625" style="161" customWidth="1"/>
    <col min="13061" max="13061" width="12.28515625" style="161" customWidth="1"/>
    <col min="13062" max="13062" width="11.85546875" style="161" customWidth="1"/>
    <col min="13063" max="13063" width="12.5703125" style="161" customWidth="1"/>
    <col min="13064" max="13067" width="0" style="161" hidden="1" customWidth="1"/>
    <col min="13068" max="13068" width="10.140625" style="161" customWidth="1"/>
    <col min="13069" max="13069" width="0" style="161" hidden="1" customWidth="1"/>
    <col min="13070" max="13070" width="11.7109375" style="161" customWidth="1"/>
    <col min="13071" max="13312" width="9.140625" style="161"/>
    <col min="13313" max="13313" width="6.7109375" style="161" customWidth="1"/>
    <col min="13314" max="13314" width="76.28515625" style="161" customWidth="1"/>
    <col min="13315" max="13316" width="14.28515625" style="161" customWidth="1"/>
    <col min="13317" max="13317" width="12.28515625" style="161" customWidth="1"/>
    <col min="13318" max="13318" width="11.85546875" style="161" customWidth="1"/>
    <col min="13319" max="13319" width="12.5703125" style="161" customWidth="1"/>
    <col min="13320" max="13323" width="0" style="161" hidden="1" customWidth="1"/>
    <col min="13324" max="13324" width="10.140625" style="161" customWidth="1"/>
    <col min="13325" max="13325" width="0" style="161" hidden="1" customWidth="1"/>
    <col min="13326" max="13326" width="11.7109375" style="161" customWidth="1"/>
    <col min="13327" max="13568" width="9.140625" style="161"/>
    <col min="13569" max="13569" width="6.7109375" style="161" customWidth="1"/>
    <col min="13570" max="13570" width="76.28515625" style="161" customWidth="1"/>
    <col min="13571" max="13572" width="14.28515625" style="161" customWidth="1"/>
    <col min="13573" max="13573" width="12.28515625" style="161" customWidth="1"/>
    <col min="13574" max="13574" width="11.85546875" style="161" customWidth="1"/>
    <col min="13575" max="13575" width="12.5703125" style="161" customWidth="1"/>
    <col min="13576" max="13579" width="0" style="161" hidden="1" customWidth="1"/>
    <col min="13580" max="13580" width="10.140625" style="161" customWidth="1"/>
    <col min="13581" max="13581" width="0" style="161" hidden="1" customWidth="1"/>
    <col min="13582" max="13582" width="11.7109375" style="161" customWidth="1"/>
    <col min="13583" max="13824" width="9.140625" style="161"/>
    <col min="13825" max="13825" width="6.7109375" style="161" customWidth="1"/>
    <col min="13826" max="13826" width="76.28515625" style="161" customWidth="1"/>
    <col min="13827" max="13828" width="14.28515625" style="161" customWidth="1"/>
    <col min="13829" max="13829" width="12.28515625" style="161" customWidth="1"/>
    <col min="13830" max="13830" width="11.85546875" style="161" customWidth="1"/>
    <col min="13831" max="13831" width="12.5703125" style="161" customWidth="1"/>
    <col min="13832" max="13835" width="0" style="161" hidden="1" customWidth="1"/>
    <col min="13836" max="13836" width="10.140625" style="161" customWidth="1"/>
    <col min="13837" max="13837" width="0" style="161" hidden="1" customWidth="1"/>
    <col min="13838" max="13838" width="11.7109375" style="161" customWidth="1"/>
    <col min="13839" max="14080" width="9.140625" style="161"/>
    <col min="14081" max="14081" width="6.7109375" style="161" customWidth="1"/>
    <col min="14082" max="14082" width="76.28515625" style="161" customWidth="1"/>
    <col min="14083" max="14084" width="14.28515625" style="161" customWidth="1"/>
    <col min="14085" max="14085" width="12.28515625" style="161" customWidth="1"/>
    <col min="14086" max="14086" width="11.85546875" style="161" customWidth="1"/>
    <col min="14087" max="14087" width="12.5703125" style="161" customWidth="1"/>
    <col min="14088" max="14091" width="0" style="161" hidden="1" customWidth="1"/>
    <col min="14092" max="14092" width="10.140625" style="161" customWidth="1"/>
    <col min="14093" max="14093" width="0" style="161" hidden="1" customWidth="1"/>
    <col min="14094" max="14094" width="11.7109375" style="161" customWidth="1"/>
    <col min="14095" max="14336" width="9.140625" style="161"/>
    <col min="14337" max="14337" width="6.7109375" style="161" customWidth="1"/>
    <col min="14338" max="14338" width="76.28515625" style="161" customWidth="1"/>
    <col min="14339" max="14340" width="14.28515625" style="161" customWidth="1"/>
    <col min="14341" max="14341" width="12.28515625" style="161" customWidth="1"/>
    <col min="14342" max="14342" width="11.85546875" style="161" customWidth="1"/>
    <col min="14343" max="14343" width="12.5703125" style="161" customWidth="1"/>
    <col min="14344" max="14347" width="0" style="161" hidden="1" customWidth="1"/>
    <col min="14348" max="14348" width="10.140625" style="161" customWidth="1"/>
    <col min="14349" max="14349" width="0" style="161" hidden="1" customWidth="1"/>
    <col min="14350" max="14350" width="11.7109375" style="161" customWidth="1"/>
    <col min="14351" max="14592" width="9.140625" style="161"/>
    <col min="14593" max="14593" width="6.7109375" style="161" customWidth="1"/>
    <col min="14594" max="14594" width="76.28515625" style="161" customWidth="1"/>
    <col min="14595" max="14596" width="14.28515625" style="161" customWidth="1"/>
    <col min="14597" max="14597" width="12.28515625" style="161" customWidth="1"/>
    <col min="14598" max="14598" width="11.85546875" style="161" customWidth="1"/>
    <col min="14599" max="14599" width="12.5703125" style="161" customWidth="1"/>
    <col min="14600" max="14603" width="0" style="161" hidden="1" customWidth="1"/>
    <col min="14604" max="14604" width="10.140625" style="161" customWidth="1"/>
    <col min="14605" max="14605" width="0" style="161" hidden="1" customWidth="1"/>
    <col min="14606" max="14606" width="11.7109375" style="161" customWidth="1"/>
    <col min="14607" max="14848" width="9.140625" style="161"/>
    <col min="14849" max="14849" width="6.7109375" style="161" customWidth="1"/>
    <col min="14850" max="14850" width="76.28515625" style="161" customWidth="1"/>
    <col min="14851" max="14852" width="14.28515625" style="161" customWidth="1"/>
    <col min="14853" max="14853" width="12.28515625" style="161" customWidth="1"/>
    <col min="14854" max="14854" width="11.85546875" style="161" customWidth="1"/>
    <col min="14855" max="14855" width="12.5703125" style="161" customWidth="1"/>
    <col min="14856" max="14859" width="0" style="161" hidden="1" customWidth="1"/>
    <col min="14860" max="14860" width="10.140625" style="161" customWidth="1"/>
    <col min="14861" max="14861" width="0" style="161" hidden="1" customWidth="1"/>
    <col min="14862" max="14862" width="11.7109375" style="161" customWidth="1"/>
    <col min="14863" max="15104" width="9.140625" style="161"/>
    <col min="15105" max="15105" width="6.7109375" style="161" customWidth="1"/>
    <col min="15106" max="15106" width="76.28515625" style="161" customWidth="1"/>
    <col min="15107" max="15108" width="14.28515625" style="161" customWidth="1"/>
    <col min="15109" max="15109" width="12.28515625" style="161" customWidth="1"/>
    <col min="15110" max="15110" width="11.85546875" style="161" customWidth="1"/>
    <col min="15111" max="15111" width="12.5703125" style="161" customWidth="1"/>
    <col min="15112" max="15115" width="0" style="161" hidden="1" customWidth="1"/>
    <col min="15116" max="15116" width="10.140625" style="161" customWidth="1"/>
    <col min="15117" max="15117" width="0" style="161" hidden="1" customWidth="1"/>
    <col min="15118" max="15118" width="11.7109375" style="161" customWidth="1"/>
    <col min="15119" max="15360" width="9.140625" style="161"/>
    <col min="15361" max="15361" width="6.7109375" style="161" customWidth="1"/>
    <col min="15362" max="15362" width="76.28515625" style="161" customWidth="1"/>
    <col min="15363" max="15364" width="14.28515625" style="161" customWidth="1"/>
    <col min="15365" max="15365" width="12.28515625" style="161" customWidth="1"/>
    <col min="15366" max="15366" width="11.85546875" style="161" customWidth="1"/>
    <col min="15367" max="15367" width="12.5703125" style="161" customWidth="1"/>
    <col min="15368" max="15371" width="0" style="161" hidden="1" customWidth="1"/>
    <col min="15372" max="15372" width="10.140625" style="161" customWidth="1"/>
    <col min="15373" max="15373" width="0" style="161" hidden="1" customWidth="1"/>
    <col min="15374" max="15374" width="11.7109375" style="161" customWidth="1"/>
    <col min="15375" max="15616" width="9.140625" style="161"/>
    <col min="15617" max="15617" width="6.7109375" style="161" customWidth="1"/>
    <col min="15618" max="15618" width="76.28515625" style="161" customWidth="1"/>
    <col min="15619" max="15620" width="14.28515625" style="161" customWidth="1"/>
    <col min="15621" max="15621" width="12.28515625" style="161" customWidth="1"/>
    <col min="15622" max="15622" width="11.85546875" style="161" customWidth="1"/>
    <col min="15623" max="15623" width="12.5703125" style="161" customWidth="1"/>
    <col min="15624" max="15627" width="0" style="161" hidden="1" customWidth="1"/>
    <col min="15628" max="15628" width="10.140625" style="161" customWidth="1"/>
    <col min="15629" max="15629" width="0" style="161" hidden="1" customWidth="1"/>
    <col min="15630" max="15630" width="11.7109375" style="161" customWidth="1"/>
    <col min="15631" max="15872" width="9.140625" style="161"/>
    <col min="15873" max="15873" width="6.7109375" style="161" customWidth="1"/>
    <col min="15874" max="15874" width="76.28515625" style="161" customWidth="1"/>
    <col min="15875" max="15876" width="14.28515625" style="161" customWidth="1"/>
    <col min="15877" max="15877" width="12.28515625" style="161" customWidth="1"/>
    <col min="15878" max="15878" width="11.85546875" style="161" customWidth="1"/>
    <col min="15879" max="15879" width="12.5703125" style="161" customWidth="1"/>
    <col min="15880" max="15883" width="0" style="161" hidden="1" customWidth="1"/>
    <col min="15884" max="15884" width="10.140625" style="161" customWidth="1"/>
    <col min="15885" max="15885" width="0" style="161" hidden="1" customWidth="1"/>
    <col min="15886" max="15886" width="11.7109375" style="161" customWidth="1"/>
    <col min="15887" max="16128" width="9.140625" style="161"/>
    <col min="16129" max="16129" width="6.7109375" style="161" customWidth="1"/>
    <col min="16130" max="16130" width="76.28515625" style="161" customWidth="1"/>
    <col min="16131" max="16132" width="14.28515625" style="161" customWidth="1"/>
    <col min="16133" max="16133" width="12.28515625" style="161" customWidth="1"/>
    <col min="16134" max="16134" width="11.85546875" style="161" customWidth="1"/>
    <col min="16135" max="16135" width="12.5703125" style="161" customWidth="1"/>
    <col min="16136" max="16139" width="0" style="161" hidden="1" customWidth="1"/>
    <col min="16140" max="16140" width="10.140625" style="161" customWidth="1"/>
    <col min="16141" max="16141" width="0" style="161" hidden="1" customWidth="1"/>
    <col min="16142" max="16142" width="11.7109375" style="161" customWidth="1"/>
    <col min="16143" max="16384" width="9.140625" style="161"/>
  </cols>
  <sheetData>
    <row r="1" spans="1:52" ht="15.75" customHeight="1" x14ac:dyDescent="0.2">
      <c r="A1" s="157" t="s">
        <v>143</v>
      </c>
      <c r="B1" s="157"/>
      <c r="C1" s="158"/>
      <c r="D1" s="158"/>
      <c r="E1" s="158"/>
      <c r="F1" s="158"/>
      <c r="G1" s="158"/>
      <c r="H1" s="158"/>
      <c r="I1" s="158"/>
      <c r="J1" s="158" t="s">
        <v>144</v>
      </c>
      <c r="K1" s="159"/>
      <c r="L1" s="160"/>
      <c r="M1" s="160"/>
      <c r="N1" s="160"/>
    </row>
    <row r="2" spans="1:52" x14ac:dyDescent="0.2">
      <c r="A2" s="157" t="s">
        <v>145</v>
      </c>
      <c r="B2" s="157"/>
      <c r="L2" s="161" t="s">
        <v>146</v>
      </c>
    </row>
    <row r="3" spans="1:52" ht="17.25" customHeight="1" x14ac:dyDescent="0.2">
      <c r="A3" s="220" t="s">
        <v>231</v>
      </c>
      <c r="B3" s="220"/>
      <c r="C3" s="220"/>
      <c r="D3" s="220"/>
      <c r="E3" s="220"/>
      <c r="F3" s="220"/>
      <c r="G3" s="220"/>
      <c r="H3" s="220"/>
      <c r="I3" s="220"/>
      <c r="J3" s="220"/>
      <c r="K3" s="220"/>
      <c r="L3" s="220"/>
      <c r="M3" s="220"/>
      <c r="N3" s="220"/>
    </row>
    <row r="4" spans="1:52" x14ac:dyDescent="0.2">
      <c r="A4" s="162"/>
      <c r="B4" s="163"/>
      <c r="C4" s="164"/>
      <c r="D4" s="164"/>
      <c r="E4" s="165"/>
      <c r="F4" s="165"/>
      <c r="G4" s="162"/>
      <c r="H4" s="162"/>
      <c r="J4" s="162"/>
    </row>
    <row r="5" spans="1:52" ht="17.25" customHeight="1" x14ac:dyDescent="0.2">
      <c r="A5" s="162"/>
    </row>
    <row r="6" spans="1:52" x14ac:dyDescent="0.2">
      <c r="A6" s="162"/>
      <c r="L6" s="166"/>
      <c r="M6" s="166"/>
      <c r="N6" s="166"/>
    </row>
    <row r="7" spans="1:52" ht="0.75" customHeight="1" x14ac:dyDescent="0.2">
      <c r="A7" s="167" t="s">
        <v>147</v>
      </c>
      <c r="B7" s="168" t="s">
        <v>148</v>
      </c>
      <c r="C7" s="168" t="s">
        <v>149</v>
      </c>
      <c r="D7" s="168"/>
      <c r="E7" s="168"/>
      <c r="F7" s="168"/>
      <c r="G7" s="168"/>
      <c r="H7" s="168"/>
      <c r="I7" s="168"/>
      <c r="J7" s="168"/>
      <c r="K7" s="168"/>
      <c r="L7" s="168"/>
      <c r="M7" s="168"/>
      <c r="N7" s="168"/>
    </row>
    <row r="8" spans="1:52" ht="62.25" customHeight="1" x14ac:dyDescent="0.2">
      <c r="A8" s="167"/>
      <c r="B8" s="169" t="s">
        <v>150</v>
      </c>
      <c r="C8" s="169" t="s">
        <v>149</v>
      </c>
      <c r="D8" s="168" t="s">
        <v>151</v>
      </c>
      <c r="E8" s="168" t="s">
        <v>152</v>
      </c>
      <c r="F8" s="168" t="s">
        <v>153</v>
      </c>
      <c r="G8" s="168" t="s">
        <v>154</v>
      </c>
      <c r="H8" s="168"/>
      <c r="I8" s="168"/>
      <c r="J8" s="168"/>
      <c r="K8" s="168"/>
      <c r="L8" s="168" t="s">
        <v>155</v>
      </c>
      <c r="M8" s="168" t="s">
        <v>156</v>
      </c>
      <c r="N8" s="168" t="s">
        <v>157</v>
      </c>
    </row>
    <row r="9" spans="1:52" s="173" customFormat="1" ht="21.75" customHeight="1" x14ac:dyDescent="0.25">
      <c r="A9" s="170"/>
      <c r="B9" s="171" t="s">
        <v>158</v>
      </c>
      <c r="C9" s="172">
        <f>SUM(D9:N9)</f>
        <v>7928650</v>
      </c>
      <c r="D9" s="172">
        <f>SUM(D15,D67)</f>
        <v>2060700</v>
      </c>
      <c r="E9" s="172">
        <f>SUM(E15,E67)</f>
        <v>308663</v>
      </c>
      <c r="F9" s="172">
        <f>SUM(F10+F15+F67+ F77)</f>
        <v>344324</v>
      </c>
      <c r="G9" s="172">
        <f>SUM(G15,G67)</f>
        <v>51268</v>
      </c>
      <c r="H9" s="172">
        <f>SUM(H15,H67)</f>
        <v>0</v>
      </c>
      <c r="I9" s="172">
        <f>SUM(I15,I67)</f>
        <v>0</v>
      </c>
      <c r="J9" s="172">
        <f>SUM(J15,J67)</f>
        <v>0</v>
      </c>
      <c r="K9" s="172">
        <f>SUM(K15,K67)</f>
        <v>0</v>
      </c>
      <c r="L9" s="172">
        <f>SUM(L15,L67)</f>
        <v>88424</v>
      </c>
      <c r="M9" s="172">
        <f>SUM(M10+M15+M67+ M77)</f>
        <v>0</v>
      </c>
      <c r="N9" s="172">
        <f>SUM(N15,N67)</f>
        <v>5075271</v>
      </c>
      <c r="O9" s="219"/>
    </row>
    <row r="10" spans="1:52" s="173" customFormat="1" ht="21" hidden="1" customHeight="1" x14ac:dyDescent="0.25">
      <c r="A10" s="174"/>
      <c r="B10" s="175"/>
      <c r="C10" s="176"/>
      <c r="D10" s="176"/>
      <c r="E10" s="176"/>
      <c r="F10" s="176"/>
      <c r="G10" s="176"/>
      <c r="H10" s="176"/>
      <c r="I10" s="176"/>
      <c r="J10" s="176"/>
      <c r="K10" s="176"/>
      <c r="L10" s="176"/>
      <c r="M10" s="176"/>
      <c r="N10" s="177"/>
    </row>
    <row r="11" spans="1:52" s="182" customFormat="1" ht="34.5" hidden="1" customHeight="1" x14ac:dyDescent="0.25">
      <c r="A11" s="178"/>
      <c r="B11" s="179"/>
      <c r="C11" s="176"/>
      <c r="D11" s="176"/>
      <c r="E11" s="176"/>
      <c r="F11" s="176"/>
      <c r="G11" s="176"/>
      <c r="H11" s="176"/>
      <c r="I11" s="180"/>
      <c r="J11" s="176"/>
      <c r="K11" s="181"/>
      <c r="L11" s="181"/>
      <c r="M11" s="181"/>
      <c r="N11" s="181"/>
    </row>
    <row r="12" spans="1:52" s="182" customFormat="1" ht="48" hidden="1" customHeight="1" x14ac:dyDescent="0.25">
      <c r="A12" s="178" t="s">
        <v>159</v>
      </c>
      <c r="B12" s="179"/>
      <c r="C12" s="176"/>
      <c r="D12" s="176"/>
      <c r="E12" s="176"/>
      <c r="F12" s="176"/>
      <c r="G12" s="176"/>
      <c r="H12" s="176"/>
      <c r="I12" s="180"/>
      <c r="J12" s="176"/>
      <c r="K12" s="181"/>
      <c r="L12" s="181"/>
      <c r="M12" s="181"/>
      <c r="N12" s="181"/>
    </row>
    <row r="13" spans="1:52" s="182" customFormat="1" ht="34.5" hidden="1" customHeight="1" x14ac:dyDescent="0.25">
      <c r="A13" s="178" t="s">
        <v>160</v>
      </c>
      <c r="B13" s="179"/>
      <c r="C13" s="176"/>
      <c r="D13" s="176"/>
      <c r="E13" s="180"/>
      <c r="F13" s="180"/>
      <c r="G13" s="180"/>
      <c r="H13" s="180"/>
      <c r="I13" s="180"/>
      <c r="J13" s="180"/>
      <c r="K13" s="181"/>
      <c r="L13" s="181"/>
      <c r="M13" s="181"/>
      <c r="N13" s="181"/>
    </row>
    <row r="14" spans="1:52" s="182" customFormat="1" ht="5.25" customHeight="1" x14ac:dyDescent="0.25">
      <c r="A14" s="178"/>
      <c r="B14" s="179"/>
      <c r="C14" s="177"/>
      <c r="D14" s="177"/>
      <c r="E14" s="177"/>
      <c r="F14" s="177"/>
      <c r="G14" s="177"/>
      <c r="H14" s="177"/>
      <c r="I14" s="181"/>
      <c r="J14" s="177"/>
      <c r="K14" s="181"/>
      <c r="L14" s="181"/>
      <c r="M14" s="181"/>
      <c r="N14" s="181"/>
    </row>
    <row r="15" spans="1:52" s="173" customFormat="1" ht="21" customHeight="1" x14ac:dyDescent="0.25">
      <c r="A15" s="183" t="s">
        <v>161</v>
      </c>
      <c r="B15" s="171" t="s">
        <v>162</v>
      </c>
      <c r="C15" s="172">
        <f>SUM(D15:N15)</f>
        <v>7248428</v>
      </c>
      <c r="D15" s="172">
        <f>SUM(D16:D66)</f>
        <v>1618700</v>
      </c>
      <c r="E15" s="172">
        <f>SUM(E16:E66)</f>
        <v>308663</v>
      </c>
      <c r="F15" s="172">
        <f>SUM(F16:F66)</f>
        <v>344324</v>
      </c>
      <c r="G15" s="172">
        <f>SUM(G16:G66)</f>
        <v>51268</v>
      </c>
      <c r="H15" s="172">
        <f>SUM(H16:H66)</f>
        <v>0</v>
      </c>
      <c r="I15" s="172">
        <f>SUM(I16:I66)</f>
        <v>0</v>
      </c>
      <c r="J15" s="172">
        <f>SUM(J16:J66)</f>
        <v>0</v>
      </c>
      <c r="K15" s="172">
        <f>SUM(K16:K66)</f>
        <v>0</v>
      </c>
      <c r="L15" s="172">
        <f>SUM(L16:L66)</f>
        <v>24880</v>
      </c>
      <c r="M15" s="172">
        <f>SUM(M16:M66)</f>
        <v>0</v>
      </c>
      <c r="N15" s="172">
        <f>SUM(N16:N66)</f>
        <v>4900593</v>
      </c>
      <c r="O15" s="219"/>
    </row>
    <row r="16" spans="1:52" s="190" customFormat="1" ht="30.75" customHeight="1" x14ac:dyDescent="0.2">
      <c r="A16" s="184">
        <v>1</v>
      </c>
      <c r="B16" s="185" t="s">
        <v>163</v>
      </c>
      <c r="C16" s="186">
        <f>SUM(D16:N16)</f>
        <v>368900</v>
      </c>
      <c r="D16" s="187">
        <v>67611</v>
      </c>
      <c r="E16" s="187"/>
      <c r="F16" s="187"/>
      <c r="G16" s="187"/>
      <c r="H16" s="187"/>
      <c r="I16" s="187"/>
      <c r="J16" s="187"/>
      <c r="K16" s="187"/>
      <c r="L16" s="187"/>
      <c r="M16" s="187"/>
      <c r="N16" s="187">
        <v>301289</v>
      </c>
      <c r="O16" s="219"/>
      <c r="P16" s="188"/>
      <c r="Q16" s="188"/>
      <c r="R16" s="189"/>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8"/>
      <c r="AZ16" s="188"/>
    </row>
    <row r="17" spans="1:52" ht="33.75" hidden="1" customHeight="1" x14ac:dyDescent="0.2">
      <c r="A17" s="184" t="s">
        <v>164</v>
      </c>
      <c r="B17" s="185" t="s">
        <v>165</v>
      </c>
      <c r="C17" s="186">
        <f>E17+F17+G17+H17+I17+J17+K17+L17+M17+N17</f>
        <v>0</v>
      </c>
      <c r="D17" s="187"/>
      <c r="E17" s="187"/>
      <c r="F17" s="187"/>
      <c r="G17" s="187"/>
      <c r="H17" s="187"/>
      <c r="I17" s="187"/>
      <c r="J17" s="187"/>
      <c r="K17" s="187"/>
      <c r="L17" s="187"/>
      <c r="M17" s="187"/>
      <c r="N17" s="187"/>
      <c r="O17" s="219"/>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8"/>
      <c r="AV17" s="188"/>
      <c r="AW17" s="188"/>
      <c r="AX17" s="188"/>
      <c r="AY17" s="188"/>
      <c r="AZ17" s="188"/>
    </row>
    <row r="18" spans="1:52" ht="26.25" customHeight="1" x14ac:dyDescent="0.2">
      <c r="A18" s="184">
        <v>2</v>
      </c>
      <c r="B18" s="185" t="s">
        <v>166</v>
      </c>
      <c r="C18" s="186">
        <v>4800</v>
      </c>
      <c r="D18" s="187">
        <v>4800</v>
      </c>
      <c r="E18" s="187"/>
      <c r="F18" s="187"/>
      <c r="G18" s="187"/>
      <c r="H18" s="187"/>
      <c r="I18" s="187"/>
      <c r="J18" s="187"/>
      <c r="K18" s="187"/>
      <c r="L18" s="187"/>
      <c r="M18" s="187"/>
      <c r="N18" s="187"/>
      <c r="O18" s="219"/>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8"/>
    </row>
    <row r="19" spans="1:52" s="190" customFormat="1" ht="15.75" customHeight="1" x14ac:dyDescent="0.2">
      <c r="A19" s="184">
        <v>3</v>
      </c>
      <c r="B19" s="185" t="s">
        <v>167</v>
      </c>
      <c r="C19" s="186">
        <f>E19+F19+G19+H19+I19+J19+K19+L19+M19+N19+D19</f>
        <v>25194</v>
      </c>
      <c r="D19" s="187"/>
      <c r="E19" s="187">
        <v>25194</v>
      </c>
      <c r="F19" s="187"/>
      <c r="G19" s="187"/>
      <c r="H19" s="187"/>
      <c r="I19" s="187"/>
      <c r="J19" s="187"/>
      <c r="K19" s="187"/>
      <c r="L19" s="187"/>
      <c r="M19" s="187"/>
      <c r="N19" s="187"/>
      <c r="O19" s="219"/>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8"/>
    </row>
    <row r="20" spans="1:52" s="190" customFormat="1" ht="27" customHeight="1" x14ac:dyDescent="0.2">
      <c r="A20" s="184">
        <v>4</v>
      </c>
      <c r="B20" s="185" t="s">
        <v>168</v>
      </c>
      <c r="C20" s="186">
        <f>E20+F20+G20+H20+I20+J20+K20+L20+M20+N20+D20</f>
        <v>21600</v>
      </c>
      <c r="D20" s="186"/>
      <c r="E20" s="187"/>
      <c r="F20" s="187"/>
      <c r="G20" s="187">
        <v>21600</v>
      </c>
      <c r="H20" s="187"/>
      <c r="I20" s="187"/>
      <c r="J20" s="187"/>
      <c r="K20" s="187"/>
      <c r="L20" s="187"/>
      <c r="M20" s="187"/>
      <c r="N20" s="187"/>
      <c r="O20" s="219"/>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row>
    <row r="21" spans="1:52" ht="409.5" hidden="1" customHeight="1" x14ac:dyDescent="0.2">
      <c r="A21" s="184" t="s">
        <v>169</v>
      </c>
      <c r="B21" s="185" t="s">
        <v>170</v>
      </c>
      <c r="C21" s="186">
        <f>E21+F21+G21+H21+I21+J21+K21+L21+M21+N21+D21</f>
        <v>0</v>
      </c>
      <c r="D21" s="186"/>
      <c r="E21" s="187"/>
      <c r="F21" s="187"/>
      <c r="G21" s="187"/>
      <c r="H21" s="187"/>
      <c r="I21" s="187"/>
      <c r="J21" s="187"/>
      <c r="K21" s="187"/>
      <c r="L21" s="187"/>
      <c r="M21" s="187"/>
      <c r="N21" s="187"/>
      <c r="O21" s="219"/>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row>
    <row r="22" spans="1:52" ht="82.5" hidden="1" customHeight="1" x14ac:dyDescent="0.2">
      <c r="A22" s="184" t="s">
        <v>171</v>
      </c>
      <c r="B22" s="185" t="s">
        <v>172</v>
      </c>
      <c r="C22" s="186">
        <f>E22+F22+G22+H22+I22+J22+K22+L22+M22+N22+D22</f>
        <v>0</v>
      </c>
      <c r="D22" s="186"/>
      <c r="E22" s="187"/>
      <c r="F22" s="187"/>
      <c r="G22" s="187"/>
      <c r="H22" s="187"/>
      <c r="I22" s="187"/>
      <c r="J22" s="187"/>
      <c r="K22" s="187"/>
      <c r="L22" s="187"/>
      <c r="M22" s="187"/>
      <c r="N22" s="187"/>
      <c r="O22" s="219"/>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8"/>
    </row>
    <row r="23" spans="1:52" s="190" customFormat="1" ht="54" customHeight="1" x14ac:dyDescent="0.2">
      <c r="A23" s="184">
        <v>5</v>
      </c>
      <c r="B23" s="185" t="s">
        <v>173</v>
      </c>
      <c r="C23" s="186">
        <v>134322</v>
      </c>
      <c r="D23" s="186"/>
      <c r="E23" s="187"/>
      <c r="F23" s="187">
        <v>134322</v>
      </c>
      <c r="G23" s="187"/>
      <c r="H23" s="187"/>
      <c r="I23" s="187"/>
      <c r="J23" s="187"/>
      <c r="K23" s="187"/>
      <c r="L23" s="187"/>
      <c r="M23" s="187"/>
      <c r="N23" s="187"/>
      <c r="O23" s="219"/>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P23" s="188"/>
      <c r="AQ23" s="188"/>
      <c r="AR23" s="188"/>
      <c r="AS23" s="188"/>
      <c r="AT23" s="188"/>
      <c r="AU23" s="188"/>
      <c r="AV23" s="188"/>
      <c r="AW23" s="188"/>
      <c r="AX23" s="188"/>
      <c r="AY23" s="188"/>
      <c r="AZ23" s="188"/>
    </row>
    <row r="24" spans="1:52" s="190" customFormat="1" ht="40.5" customHeight="1" x14ac:dyDescent="0.2">
      <c r="A24" s="184">
        <v>6</v>
      </c>
      <c r="B24" s="191" t="s">
        <v>174</v>
      </c>
      <c r="C24" s="186">
        <f>E24+F24+G24+H24+I24+J24+K24+L24+M24+N24+D24</f>
        <v>1800</v>
      </c>
      <c r="D24" s="186"/>
      <c r="E24" s="187"/>
      <c r="F24" s="187"/>
      <c r="G24" s="187">
        <v>1800</v>
      </c>
      <c r="H24" s="187"/>
      <c r="I24" s="187"/>
      <c r="J24" s="187"/>
      <c r="K24" s="187"/>
      <c r="L24" s="187"/>
      <c r="M24" s="187"/>
      <c r="N24" s="187"/>
      <c r="O24" s="219"/>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188"/>
      <c r="AY24" s="188"/>
      <c r="AZ24" s="188"/>
    </row>
    <row r="25" spans="1:52" s="190" customFormat="1" ht="49.5" customHeight="1" x14ac:dyDescent="0.2">
      <c r="A25" s="184">
        <v>7</v>
      </c>
      <c r="B25" s="192" t="s">
        <v>175</v>
      </c>
      <c r="C25" s="186">
        <f>E25+F25+G25+H25+I25+J25+K25+L25+M25+N25+D25</f>
        <v>8000</v>
      </c>
      <c r="D25" s="186"/>
      <c r="E25" s="187"/>
      <c r="F25" s="187"/>
      <c r="G25" s="187">
        <v>8000</v>
      </c>
      <c r="H25" s="187"/>
      <c r="I25" s="187"/>
      <c r="J25" s="187"/>
      <c r="K25" s="187"/>
      <c r="L25" s="187"/>
      <c r="M25" s="187"/>
      <c r="N25" s="187"/>
      <c r="O25" s="219"/>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8"/>
    </row>
    <row r="26" spans="1:52" s="190" customFormat="1" ht="29.25" customHeight="1" x14ac:dyDescent="0.2">
      <c r="A26" s="184">
        <v>8</v>
      </c>
      <c r="B26" s="191" t="s">
        <v>176</v>
      </c>
      <c r="C26" s="186">
        <f>E26+F26+G26+H26+I26+J26+K26+L26+M26+N26+D26</f>
        <v>210002</v>
      </c>
      <c r="D26" s="186"/>
      <c r="E26" s="187"/>
      <c r="F26" s="187">
        <v>210002</v>
      </c>
      <c r="G26" s="187"/>
      <c r="H26" s="187"/>
      <c r="I26" s="187"/>
      <c r="J26" s="187"/>
      <c r="K26" s="187"/>
      <c r="L26" s="187"/>
      <c r="M26" s="187"/>
      <c r="N26" s="187"/>
      <c r="O26" s="219"/>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8"/>
    </row>
    <row r="27" spans="1:52" s="195" customFormat="1" ht="21" customHeight="1" x14ac:dyDescent="0.2">
      <c r="A27" s="184">
        <v>9</v>
      </c>
      <c r="B27" s="191" t="s">
        <v>177</v>
      </c>
      <c r="C27" s="186">
        <f>E27+F27+G27+H27+I27+J27+K27+L27+M27+N27+D27</f>
        <v>24418</v>
      </c>
      <c r="D27" s="187">
        <v>18239</v>
      </c>
      <c r="E27" s="193"/>
      <c r="F27" s="187"/>
      <c r="G27" s="187">
        <v>6179</v>
      </c>
      <c r="H27" s="186"/>
      <c r="I27" s="186"/>
      <c r="J27" s="186"/>
      <c r="K27" s="186"/>
      <c r="L27" s="186"/>
      <c r="M27" s="186"/>
      <c r="N27" s="186"/>
      <c r="O27" s="219"/>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row>
    <row r="28" spans="1:52" s="195" customFormat="1" ht="28.5" customHeight="1" x14ac:dyDescent="0.2">
      <c r="A28" s="184">
        <v>10</v>
      </c>
      <c r="B28" s="196" t="s">
        <v>178</v>
      </c>
      <c r="C28" s="186">
        <v>13689</v>
      </c>
      <c r="D28" s="186"/>
      <c r="E28" s="193"/>
      <c r="F28" s="187"/>
      <c r="G28" s="187">
        <v>13689</v>
      </c>
      <c r="H28" s="186"/>
      <c r="I28" s="186"/>
      <c r="J28" s="186"/>
      <c r="K28" s="186"/>
      <c r="L28" s="186"/>
      <c r="M28" s="186"/>
      <c r="N28" s="186"/>
      <c r="O28" s="219"/>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row>
    <row r="29" spans="1:52" s="195" customFormat="1" ht="18.95" customHeight="1" x14ac:dyDescent="0.2">
      <c r="A29" s="184">
        <v>11</v>
      </c>
      <c r="B29" s="191" t="s">
        <v>179</v>
      </c>
      <c r="C29" s="186">
        <f t="shared" ref="C29:C53" si="0">E29+F29+G29+H29+I29+J29+K29+L29+M29+N29+D29</f>
        <v>4880</v>
      </c>
      <c r="D29" s="186"/>
      <c r="E29" s="187"/>
      <c r="F29" s="187"/>
      <c r="G29" s="187"/>
      <c r="H29" s="186"/>
      <c r="I29" s="186"/>
      <c r="J29" s="186"/>
      <c r="K29" s="186"/>
      <c r="L29" s="187">
        <v>4880</v>
      </c>
      <c r="M29" s="187"/>
      <c r="N29" s="186"/>
      <c r="O29" s="219"/>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row>
    <row r="30" spans="1:52" s="198" customFormat="1" ht="50.45" customHeight="1" x14ac:dyDescent="0.2">
      <c r="A30" s="184">
        <v>12</v>
      </c>
      <c r="B30" s="192" t="s">
        <v>180</v>
      </c>
      <c r="C30" s="186">
        <f t="shared" si="0"/>
        <v>34739</v>
      </c>
      <c r="D30" s="186"/>
      <c r="E30" s="187">
        <v>34739</v>
      </c>
      <c r="F30" s="187"/>
      <c r="G30" s="187"/>
      <c r="H30" s="186"/>
      <c r="I30" s="186"/>
      <c r="J30" s="186"/>
      <c r="K30" s="186"/>
      <c r="L30" s="193"/>
      <c r="M30" s="193"/>
      <c r="N30" s="197"/>
      <c r="O30" s="219"/>
    </row>
    <row r="31" spans="1:52" s="199" customFormat="1" ht="20.100000000000001" customHeight="1" x14ac:dyDescent="0.2">
      <c r="A31" s="184">
        <v>13</v>
      </c>
      <c r="B31" s="192" t="s">
        <v>181</v>
      </c>
      <c r="C31" s="186">
        <f t="shared" si="0"/>
        <v>20814</v>
      </c>
      <c r="D31" s="186"/>
      <c r="E31" s="187">
        <v>20814</v>
      </c>
      <c r="F31" s="187"/>
      <c r="G31" s="187"/>
      <c r="H31" s="186"/>
      <c r="I31" s="186"/>
      <c r="J31" s="186"/>
      <c r="K31" s="186"/>
      <c r="L31" s="193"/>
      <c r="M31" s="193"/>
      <c r="N31" s="197"/>
      <c r="O31" s="219"/>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row>
    <row r="32" spans="1:52" s="199" customFormat="1" ht="30.6" customHeight="1" x14ac:dyDescent="0.2">
      <c r="A32" s="184">
        <v>14</v>
      </c>
      <c r="B32" s="192" t="s">
        <v>182</v>
      </c>
      <c r="C32" s="186">
        <f t="shared" si="0"/>
        <v>153245</v>
      </c>
      <c r="D32" s="187">
        <v>131679</v>
      </c>
      <c r="E32" s="187">
        <v>21566</v>
      </c>
      <c r="F32" s="187"/>
      <c r="G32" s="187"/>
      <c r="H32" s="186"/>
      <c r="I32" s="186"/>
      <c r="J32" s="186"/>
      <c r="K32" s="186"/>
      <c r="L32" s="193"/>
      <c r="M32" s="193"/>
      <c r="N32" s="197"/>
      <c r="O32" s="219"/>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row>
    <row r="33" spans="1:52" s="199" customFormat="1" ht="27" customHeight="1" x14ac:dyDescent="0.2">
      <c r="A33" s="184">
        <v>15</v>
      </c>
      <c r="B33" s="192" t="s">
        <v>183</v>
      </c>
      <c r="C33" s="186">
        <f t="shared" si="0"/>
        <v>38793</v>
      </c>
      <c r="D33" s="186"/>
      <c r="E33" s="187">
        <v>38793</v>
      </c>
      <c r="F33" s="187"/>
      <c r="G33" s="187"/>
      <c r="H33" s="186"/>
      <c r="I33" s="186"/>
      <c r="J33" s="186"/>
      <c r="K33" s="186"/>
      <c r="L33" s="193"/>
      <c r="M33" s="193"/>
      <c r="N33" s="197"/>
      <c r="O33" s="219"/>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row>
    <row r="34" spans="1:52" s="199" customFormat="1" ht="66.95" customHeight="1" x14ac:dyDescent="0.2">
      <c r="A34" s="184">
        <v>16</v>
      </c>
      <c r="B34" s="192" t="s">
        <v>184</v>
      </c>
      <c r="C34" s="186">
        <f t="shared" si="0"/>
        <v>40968</v>
      </c>
      <c r="D34" s="186"/>
      <c r="E34" s="187">
        <v>40968</v>
      </c>
      <c r="F34" s="187"/>
      <c r="G34" s="187"/>
      <c r="H34" s="186"/>
      <c r="I34" s="186"/>
      <c r="J34" s="186"/>
      <c r="K34" s="186"/>
      <c r="L34" s="193"/>
      <c r="M34" s="193"/>
      <c r="N34" s="197"/>
      <c r="O34" s="219"/>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row>
    <row r="35" spans="1:52" s="199" customFormat="1" ht="20.45" customHeight="1" x14ac:dyDescent="0.2">
      <c r="A35" s="184">
        <v>17</v>
      </c>
      <c r="B35" s="192" t="s">
        <v>185</v>
      </c>
      <c r="C35" s="186">
        <f t="shared" si="0"/>
        <v>97294</v>
      </c>
      <c r="D35" s="187">
        <v>97294</v>
      </c>
      <c r="E35" s="187"/>
      <c r="F35" s="193"/>
      <c r="G35" s="187"/>
      <c r="H35" s="186"/>
      <c r="I35" s="186"/>
      <c r="J35" s="186"/>
      <c r="K35" s="186"/>
      <c r="L35" s="193"/>
      <c r="M35" s="193"/>
      <c r="N35" s="197"/>
      <c r="O35" s="219"/>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row>
    <row r="36" spans="1:52" s="199" customFormat="1" ht="16.5" customHeight="1" x14ac:dyDescent="0.2">
      <c r="A36" s="184">
        <v>18</v>
      </c>
      <c r="B36" s="192" t="s">
        <v>186</v>
      </c>
      <c r="C36" s="186">
        <f t="shared" si="0"/>
        <v>19462</v>
      </c>
      <c r="D36" s="186"/>
      <c r="E36" s="187">
        <v>19462</v>
      </c>
      <c r="F36" s="187"/>
      <c r="G36" s="187"/>
      <c r="H36" s="186"/>
      <c r="I36" s="186"/>
      <c r="J36" s="186"/>
      <c r="K36" s="186"/>
      <c r="L36" s="193"/>
      <c r="M36" s="193"/>
      <c r="N36" s="197"/>
      <c r="O36" s="219"/>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8"/>
    </row>
    <row r="37" spans="1:52" s="198" customFormat="1" ht="34.5" hidden="1" customHeight="1" x14ac:dyDescent="0.2">
      <c r="A37" s="184"/>
      <c r="B37" s="200"/>
      <c r="C37" s="186">
        <f t="shared" si="0"/>
        <v>0</v>
      </c>
      <c r="D37" s="186"/>
      <c r="E37" s="193"/>
      <c r="F37" s="193"/>
      <c r="G37" s="187"/>
      <c r="H37" s="186"/>
      <c r="I37" s="186"/>
      <c r="J37" s="186"/>
      <c r="K37" s="186"/>
      <c r="L37" s="193"/>
      <c r="M37" s="193"/>
      <c r="N37" s="197"/>
      <c r="O37" s="219"/>
    </row>
    <row r="38" spans="1:52" s="198" customFormat="1" ht="34.5" hidden="1" customHeight="1" x14ac:dyDescent="0.2">
      <c r="A38" s="184"/>
      <c r="B38" s="200"/>
      <c r="C38" s="186">
        <f t="shared" si="0"/>
        <v>0</v>
      </c>
      <c r="D38" s="186"/>
      <c r="E38" s="193"/>
      <c r="F38" s="193"/>
      <c r="G38" s="187"/>
      <c r="H38" s="186"/>
      <c r="I38" s="186"/>
      <c r="J38" s="186"/>
      <c r="K38" s="186"/>
      <c r="L38" s="193"/>
      <c r="M38" s="193"/>
      <c r="N38" s="197"/>
      <c r="O38" s="219"/>
    </row>
    <row r="39" spans="1:52" s="198" customFormat="1" ht="30.95" customHeight="1" x14ac:dyDescent="0.2">
      <c r="A39" s="184">
        <v>19</v>
      </c>
      <c r="B39" s="191" t="s">
        <v>187</v>
      </c>
      <c r="C39" s="186">
        <f t="shared" si="0"/>
        <v>60000</v>
      </c>
      <c r="D39" s="186"/>
      <c r="E39" s="187">
        <v>40000</v>
      </c>
      <c r="F39" s="187"/>
      <c r="G39" s="187"/>
      <c r="H39" s="186"/>
      <c r="I39" s="186"/>
      <c r="J39" s="186"/>
      <c r="K39" s="186"/>
      <c r="L39" s="215">
        <v>20000</v>
      </c>
      <c r="M39" s="193"/>
      <c r="N39" s="197"/>
      <c r="O39" s="219"/>
    </row>
    <row r="40" spans="1:52" s="199" customFormat="1" ht="24.75" customHeight="1" x14ac:dyDescent="0.2">
      <c r="A40" s="184">
        <v>20</v>
      </c>
      <c r="B40" s="191" t="s">
        <v>188</v>
      </c>
      <c r="C40" s="186">
        <f t="shared" si="0"/>
        <v>4761</v>
      </c>
      <c r="D40" s="186"/>
      <c r="E40" s="187">
        <v>4761</v>
      </c>
      <c r="F40" s="187"/>
      <c r="G40" s="187"/>
      <c r="H40" s="186"/>
      <c r="I40" s="186"/>
      <c r="J40" s="186"/>
      <c r="K40" s="186"/>
      <c r="L40" s="187"/>
      <c r="M40" s="193"/>
      <c r="N40" s="197"/>
      <c r="O40" s="219"/>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row>
    <row r="41" spans="1:52" s="199" customFormat="1" ht="24.75" customHeight="1" x14ac:dyDescent="0.2">
      <c r="A41" s="184">
        <v>21</v>
      </c>
      <c r="B41" s="191" t="s">
        <v>189</v>
      </c>
      <c r="C41" s="186">
        <f t="shared" si="0"/>
        <v>14466</v>
      </c>
      <c r="D41" s="187">
        <v>12400</v>
      </c>
      <c r="E41" s="187">
        <v>2066</v>
      </c>
      <c r="F41" s="187"/>
      <c r="G41" s="187"/>
      <c r="H41" s="186"/>
      <c r="I41" s="186"/>
      <c r="J41" s="186"/>
      <c r="K41" s="186"/>
      <c r="L41" s="193"/>
      <c r="M41" s="193"/>
      <c r="N41" s="197"/>
      <c r="O41" s="219"/>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row>
    <row r="42" spans="1:52" s="201" customFormat="1" ht="24.75" customHeight="1" x14ac:dyDescent="0.2">
      <c r="A42" s="184">
        <v>22</v>
      </c>
      <c r="B42" s="191" t="s">
        <v>190</v>
      </c>
      <c r="C42" s="186">
        <f t="shared" si="0"/>
        <v>217255</v>
      </c>
      <c r="D42" s="187">
        <v>9260</v>
      </c>
      <c r="E42" s="187"/>
      <c r="F42" s="187"/>
      <c r="G42" s="187"/>
      <c r="H42" s="186"/>
      <c r="I42" s="186"/>
      <c r="J42" s="186"/>
      <c r="K42" s="186"/>
      <c r="L42" s="187"/>
      <c r="M42" s="187"/>
      <c r="N42" s="187">
        <v>207995</v>
      </c>
      <c r="O42" s="219"/>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row>
    <row r="43" spans="1:52" s="199" customFormat="1" ht="24.75" customHeight="1" x14ac:dyDescent="0.2">
      <c r="A43" s="184">
        <v>23</v>
      </c>
      <c r="B43" s="191" t="s">
        <v>191</v>
      </c>
      <c r="C43" s="186">
        <f t="shared" si="0"/>
        <v>880</v>
      </c>
      <c r="D43" s="186"/>
      <c r="E43" s="187">
        <v>880</v>
      </c>
      <c r="F43" s="187"/>
      <c r="G43" s="187"/>
      <c r="H43" s="186"/>
      <c r="I43" s="186"/>
      <c r="J43" s="186"/>
      <c r="K43" s="186"/>
      <c r="L43" s="187"/>
      <c r="M43" s="187"/>
      <c r="N43" s="186"/>
      <c r="O43" s="219"/>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row>
    <row r="44" spans="1:52" s="199" customFormat="1" ht="40.5" customHeight="1" x14ac:dyDescent="0.2">
      <c r="A44" s="184">
        <v>24</v>
      </c>
      <c r="B44" s="191" t="s">
        <v>192</v>
      </c>
      <c r="C44" s="186">
        <f t="shared" si="0"/>
        <v>680</v>
      </c>
      <c r="D44" s="186"/>
      <c r="E44" s="187">
        <v>680</v>
      </c>
      <c r="F44" s="187"/>
      <c r="G44" s="187"/>
      <c r="H44" s="186"/>
      <c r="I44" s="186"/>
      <c r="J44" s="186"/>
      <c r="K44" s="186"/>
      <c r="L44" s="187"/>
      <c r="M44" s="187"/>
      <c r="N44" s="186"/>
      <c r="O44" s="219"/>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row>
    <row r="45" spans="1:52" s="199" customFormat="1" ht="27" customHeight="1" x14ac:dyDescent="0.2">
      <c r="A45" s="184">
        <v>25</v>
      </c>
      <c r="B45" s="192" t="s">
        <v>193</v>
      </c>
      <c r="C45" s="186">
        <f t="shared" si="0"/>
        <v>35280</v>
      </c>
      <c r="D45" s="186"/>
      <c r="E45" s="187">
        <v>35280</v>
      </c>
      <c r="F45" s="187"/>
      <c r="G45" s="187"/>
      <c r="H45" s="186"/>
      <c r="I45" s="186"/>
      <c r="J45" s="186"/>
      <c r="K45" s="186"/>
      <c r="L45" s="187"/>
      <c r="M45" s="187"/>
      <c r="N45" s="186"/>
      <c r="O45" s="219"/>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row>
    <row r="46" spans="1:52" s="199" customFormat="1" ht="37.5" customHeight="1" x14ac:dyDescent="0.2">
      <c r="A46" s="184">
        <v>26</v>
      </c>
      <c r="B46" s="192" t="s">
        <v>194</v>
      </c>
      <c r="C46" s="186">
        <f t="shared" si="0"/>
        <v>23460</v>
      </c>
      <c r="D46" s="186"/>
      <c r="E46" s="187">
        <v>23460</v>
      </c>
      <c r="F46" s="187"/>
      <c r="G46" s="187"/>
      <c r="H46" s="186"/>
      <c r="I46" s="186"/>
      <c r="J46" s="186"/>
      <c r="K46" s="186"/>
      <c r="L46" s="187"/>
      <c r="M46" s="187"/>
      <c r="N46" s="186"/>
      <c r="O46" s="219"/>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row>
    <row r="47" spans="1:52" s="199" customFormat="1" ht="39" customHeight="1" x14ac:dyDescent="0.2">
      <c r="A47" s="184">
        <v>27</v>
      </c>
      <c r="B47" s="192" t="s">
        <v>195</v>
      </c>
      <c r="C47" s="186">
        <f t="shared" si="0"/>
        <v>2878</v>
      </c>
      <c r="D47" s="187">
        <v>2878</v>
      </c>
      <c r="E47" s="187"/>
      <c r="F47" s="187"/>
      <c r="G47" s="187"/>
      <c r="H47" s="186"/>
      <c r="I47" s="186"/>
      <c r="J47" s="186"/>
      <c r="K47" s="186"/>
      <c r="L47" s="187"/>
      <c r="M47" s="187"/>
      <c r="N47" s="186"/>
      <c r="O47" s="219"/>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row>
    <row r="48" spans="1:52" s="199" customFormat="1" ht="24.75" customHeight="1" x14ac:dyDescent="0.2">
      <c r="A48" s="184">
        <v>28</v>
      </c>
      <c r="B48" s="202" t="s">
        <v>196</v>
      </c>
      <c r="C48" s="186">
        <f t="shared" si="0"/>
        <v>1200</v>
      </c>
      <c r="D48" s="187">
        <v>1200</v>
      </c>
      <c r="E48" s="187"/>
      <c r="F48" s="187"/>
      <c r="G48" s="187"/>
      <c r="H48" s="186"/>
      <c r="I48" s="186"/>
      <c r="J48" s="186"/>
      <c r="K48" s="186"/>
      <c r="L48" s="187"/>
      <c r="M48" s="187"/>
      <c r="N48" s="186"/>
      <c r="O48" s="219"/>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row>
    <row r="49" spans="1:52" s="199" customFormat="1" ht="31.5" customHeight="1" x14ac:dyDescent="0.2">
      <c r="A49" s="184">
        <v>29</v>
      </c>
      <c r="B49" s="216" t="s">
        <v>221</v>
      </c>
      <c r="C49" s="208">
        <f t="shared" si="0"/>
        <v>95073</v>
      </c>
      <c r="D49" s="209">
        <v>95073</v>
      </c>
      <c r="E49" s="209"/>
      <c r="F49" s="209"/>
      <c r="G49" s="209"/>
      <c r="H49" s="208"/>
      <c r="I49" s="208"/>
      <c r="J49" s="208"/>
      <c r="K49" s="208"/>
      <c r="L49" s="209"/>
      <c r="M49" s="209"/>
      <c r="N49" s="208"/>
      <c r="O49" s="219"/>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row>
    <row r="50" spans="1:52" s="218" customFormat="1" ht="30" customHeight="1" x14ac:dyDescent="0.2">
      <c r="A50" s="206">
        <v>30</v>
      </c>
      <c r="B50" s="217" t="s">
        <v>197</v>
      </c>
      <c r="C50" s="208">
        <f t="shared" si="0"/>
        <v>81685</v>
      </c>
      <c r="D50" s="209">
        <v>81685</v>
      </c>
      <c r="E50" s="209"/>
      <c r="F50" s="209"/>
      <c r="G50" s="209"/>
      <c r="H50" s="208"/>
      <c r="I50" s="208"/>
      <c r="J50" s="208"/>
      <c r="K50" s="208"/>
      <c r="L50" s="209"/>
      <c r="M50" s="209"/>
      <c r="N50" s="208"/>
      <c r="O50" s="219"/>
    </row>
    <row r="51" spans="1:52" s="203" customFormat="1" ht="13.5" customHeight="1" x14ac:dyDescent="0.2">
      <c r="A51" s="184">
        <v>31</v>
      </c>
      <c r="B51" s="192" t="s">
        <v>198</v>
      </c>
      <c r="C51" s="186">
        <f t="shared" si="0"/>
        <v>88096</v>
      </c>
      <c r="D51" s="187">
        <v>88096</v>
      </c>
      <c r="E51" s="187"/>
      <c r="F51" s="187"/>
      <c r="G51" s="187"/>
      <c r="H51" s="186"/>
      <c r="I51" s="186"/>
      <c r="J51" s="186"/>
      <c r="K51" s="186"/>
      <c r="L51" s="187"/>
      <c r="M51" s="187"/>
      <c r="N51" s="186"/>
      <c r="O51" s="219"/>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98"/>
    </row>
    <row r="52" spans="1:52" s="203" customFormat="1" ht="15.75" customHeight="1" x14ac:dyDescent="0.2">
      <c r="A52" s="184">
        <v>32</v>
      </c>
      <c r="B52" s="192" t="s">
        <v>199</v>
      </c>
      <c r="C52" s="186">
        <f t="shared" si="0"/>
        <v>77382</v>
      </c>
      <c r="D52" s="187">
        <v>77382</v>
      </c>
      <c r="E52" s="187"/>
      <c r="F52" s="187"/>
      <c r="G52" s="187"/>
      <c r="H52" s="186"/>
      <c r="I52" s="186"/>
      <c r="J52" s="186"/>
      <c r="K52" s="186"/>
      <c r="L52" s="187"/>
      <c r="M52" s="187"/>
      <c r="N52" s="186"/>
      <c r="O52" s="219"/>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98"/>
    </row>
    <row r="53" spans="1:52" s="203" customFormat="1" ht="15" customHeight="1" x14ac:dyDescent="0.2">
      <c r="A53" s="184">
        <v>33</v>
      </c>
      <c r="B53" s="192" t="s">
        <v>200</v>
      </c>
      <c r="C53" s="186">
        <f t="shared" si="0"/>
        <v>174384</v>
      </c>
      <c r="D53" s="187">
        <v>174384</v>
      </c>
      <c r="E53" s="187"/>
      <c r="F53" s="187"/>
      <c r="G53" s="187"/>
      <c r="H53" s="186"/>
      <c r="I53" s="186"/>
      <c r="J53" s="186"/>
      <c r="K53" s="186"/>
      <c r="L53" s="187"/>
      <c r="M53" s="187"/>
      <c r="N53" s="186"/>
      <c r="O53" s="219"/>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198"/>
      <c r="AT53" s="198"/>
      <c r="AU53" s="198"/>
      <c r="AV53" s="198"/>
      <c r="AW53" s="198"/>
      <c r="AX53" s="198"/>
      <c r="AY53" s="198"/>
      <c r="AZ53" s="198"/>
    </row>
    <row r="54" spans="1:52" s="203" customFormat="1" ht="14.25" customHeight="1" x14ac:dyDescent="0.2">
      <c r="A54" s="184">
        <v>34</v>
      </c>
      <c r="B54" s="192" t="s">
        <v>222</v>
      </c>
      <c r="C54" s="186">
        <v>62174</v>
      </c>
      <c r="D54" s="187">
        <v>62174</v>
      </c>
      <c r="E54" s="187" t="s">
        <v>223</v>
      </c>
      <c r="F54" s="187"/>
      <c r="G54" s="187"/>
      <c r="H54" s="186"/>
      <c r="I54" s="186"/>
      <c r="J54" s="186"/>
      <c r="K54" s="186"/>
      <c r="L54" s="187"/>
      <c r="M54" s="187"/>
      <c r="N54" s="186"/>
      <c r="O54" s="219"/>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198"/>
      <c r="AU54" s="198"/>
      <c r="AV54" s="198"/>
      <c r="AW54" s="198"/>
      <c r="AX54" s="198"/>
      <c r="AY54" s="198"/>
      <c r="AZ54" s="198"/>
    </row>
    <row r="55" spans="1:52" s="203" customFormat="1" ht="14.25" customHeight="1" x14ac:dyDescent="0.2">
      <c r="A55" s="184">
        <v>35</v>
      </c>
      <c r="B55" s="192" t="s">
        <v>201</v>
      </c>
      <c r="C55" s="186">
        <f t="shared" ref="C55:C65" si="1">E55+F55+G55+H55+I55+J55+K55+L55+M55+N55+D55</f>
        <v>38985</v>
      </c>
      <c r="D55" s="187">
        <v>38985</v>
      </c>
      <c r="E55" s="187"/>
      <c r="F55" s="187"/>
      <c r="G55" s="187"/>
      <c r="H55" s="186"/>
      <c r="I55" s="186"/>
      <c r="J55" s="186"/>
      <c r="K55" s="186"/>
      <c r="L55" s="187"/>
      <c r="M55" s="187"/>
      <c r="N55" s="186"/>
      <c r="O55" s="219"/>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row>
    <row r="56" spans="1:52" s="203" customFormat="1" ht="15" customHeight="1" x14ac:dyDescent="0.2">
      <c r="A56" s="184">
        <v>36</v>
      </c>
      <c r="B56" s="191" t="s">
        <v>224</v>
      </c>
      <c r="C56" s="186">
        <f t="shared" si="1"/>
        <v>150000</v>
      </c>
      <c r="D56" s="187">
        <v>150000</v>
      </c>
      <c r="E56" s="187"/>
      <c r="F56" s="187"/>
      <c r="G56" s="187"/>
      <c r="H56" s="186"/>
      <c r="I56" s="186"/>
      <c r="J56" s="186"/>
      <c r="K56" s="186"/>
      <c r="L56" s="187"/>
      <c r="M56" s="187"/>
      <c r="N56" s="186"/>
      <c r="O56" s="219"/>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198"/>
    </row>
    <row r="57" spans="1:52" s="203" customFormat="1" ht="15.75" customHeight="1" x14ac:dyDescent="0.2">
      <c r="A57" s="184">
        <v>37</v>
      </c>
      <c r="B57" s="191" t="s">
        <v>225</v>
      </c>
      <c r="C57" s="186">
        <f t="shared" si="1"/>
        <v>50000</v>
      </c>
      <c r="D57" s="187">
        <v>50000</v>
      </c>
      <c r="E57" s="187"/>
      <c r="F57" s="187"/>
      <c r="G57" s="187"/>
      <c r="H57" s="186"/>
      <c r="I57" s="186"/>
      <c r="J57" s="186"/>
      <c r="K57" s="186"/>
      <c r="L57" s="187"/>
      <c r="M57" s="187"/>
      <c r="N57" s="186"/>
      <c r="O57" s="219"/>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row>
    <row r="58" spans="1:52" s="203" customFormat="1" ht="18.95" customHeight="1" x14ac:dyDescent="0.2">
      <c r="A58" s="184">
        <v>38</v>
      </c>
      <c r="B58" s="191" t="s">
        <v>202</v>
      </c>
      <c r="C58" s="186">
        <f t="shared" si="1"/>
        <v>212000</v>
      </c>
      <c r="D58" s="187">
        <v>212000</v>
      </c>
      <c r="E58" s="187"/>
      <c r="F58" s="187"/>
      <c r="G58" s="187"/>
      <c r="H58" s="186"/>
      <c r="I58" s="186"/>
      <c r="J58" s="186"/>
      <c r="K58" s="186"/>
      <c r="L58" s="187"/>
      <c r="M58" s="187"/>
      <c r="N58" s="186"/>
      <c r="O58" s="219"/>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row>
    <row r="59" spans="1:52" s="203" customFormat="1" ht="25.5" customHeight="1" x14ac:dyDescent="0.2">
      <c r="A59" s="184">
        <v>39</v>
      </c>
      <c r="B59" s="191" t="s">
        <v>203</v>
      </c>
      <c r="C59" s="186">
        <f t="shared" si="1"/>
        <v>1200</v>
      </c>
      <c r="D59" s="187">
        <v>1200</v>
      </c>
      <c r="E59" s="187"/>
      <c r="F59" s="187"/>
      <c r="G59" s="187"/>
      <c r="H59" s="186"/>
      <c r="I59" s="186"/>
      <c r="J59" s="186"/>
      <c r="K59" s="186"/>
      <c r="L59" s="187"/>
      <c r="M59" s="187"/>
      <c r="N59" s="186"/>
      <c r="O59" s="219"/>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row>
    <row r="60" spans="1:52" s="203" customFormat="1" ht="25.5" customHeight="1" x14ac:dyDescent="0.2">
      <c r="A60" s="184">
        <v>40</v>
      </c>
      <c r="B60" s="191" t="s">
        <v>204</v>
      </c>
      <c r="C60" s="186">
        <f t="shared" si="1"/>
        <v>1320</v>
      </c>
      <c r="D60" s="187">
        <v>1320</v>
      </c>
      <c r="E60" s="187"/>
      <c r="F60" s="187"/>
      <c r="G60" s="187"/>
      <c r="H60" s="186"/>
      <c r="I60" s="186"/>
      <c r="J60" s="186"/>
      <c r="K60" s="186"/>
      <c r="L60" s="187"/>
      <c r="M60" s="187"/>
      <c r="N60" s="186"/>
      <c r="O60" s="219"/>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row>
    <row r="61" spans="1:52" s="203" customFormat="1" ht="27" customHeight="1" x14ac:dyDescent="0.2">
      <c r="A61" s="184">
        <v>41</v>
      </c>
      <c r="B61" s="191" t="s">
        <v>205</v>
      </c>
      <c r="C61" s="186">
        <f t="shared" si="1"/>
        <v>3240</v>
      </c>
      <c r="D61" s="187">
        <v>3240</v>
      </c>
      <c r="E61" s="187"/>
      <c r="F61" s="187"/>
      <c r="G61" s="187"/>
      <c r="H61" s="186"/>
      <c r="I61" s="186"/>
      <c r="J61" s="186"/>
      <c r="K61" s="186"/>
      <c r="L61" s="187"/>
      <c r="M61" s="187"/>
      <c r="N61" s="186"/>
      <c r="O61" s="219"/>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row>
    <row r="62" spans="1:52" s="203" customFormat="1" ht="27" customHeight="1" x14ac:dyDescent="0.2">
      <c r="A62" s="184">
        <v>42</v>
      </c>
      <c r="B62" s="191" t="s">
        <v>226</v>
      </c>
      <c r="C62" s="186">
        <f t="shared" si="1"/>
        <v>13800</v>
      </c>
      <c r="D62" s="187">
        <v>13800</v>
      </c>
      <c r="E62" s="187"/>
      <c r="F62" s="187"/>
      <c r="G62" s="187"/>
      <c r="H62" s="186"/>
      <c r="I62" s="186"/>
      <c r="J62" s="186"/>
      <c r="K62" s="186"/>
      <c r="L62" s="187"/>
      <c r="M62" s="187"/>
      <c r="N62" s="186"/>
      <c r="O62" s="219"/>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c r="AV62" s="198"/>
      <c r="AW62" s="198"/>
      <c r="AX62" s="198"/>
      <c r="AY62" s="198"/>
      <c r="AZ62" s="198"/>
    </row>
    <row r="63" spans="1:52" s="203" customFormat="1" ht="27" customHeight="1" x14ac:dyDescent="0.2">
      <c r="A63" s="184">
        <v>43</v>
      </c>
      <c r="B63" s="191" t="s">
        <v>206</v>
      </c>
      <c r="C63" s="186">
        <f t="shared" si="1"/>
        <v>212000</v>
      </c>
      <c r="D63" s="187">
        <v>212000</v>
      </c>
      <c r="E63" s="187"/>
      <c r="F63" s="187"/>
      <c r="G63" s="187"/>
      <c r="H63" s="186"/>
      <c r="I63" s="186"/>
      <c r="J63" s="186"/>
      <c r="K63" s="186"/>
      <c r="L63" s="187"/>
      <c r="M63" s="187"/>
      <c r="N63" s="186"/>
      <c r="O63" s="219"/>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198"/>
      <c r="AW63" s="198"/>
      <c r="AX63" s="198"/>
      <c r="AY63" s="198"/>
      <c r="AZ63" s="198"/>
    </row>
    <row r="64" spans="1:52" s="203" customFormat="1" ht="27" customHeight="1" x14ac:dyDescent="0.2">
      <c r="A64" s="184">
        <v>44</v>
      </c>
      <c r="B64" s="191" t="s">
        <v>227</v>
      </c>
      <c r="C64" s="186">
        <f t="shared" si="1"/>
        <v>12000</v>
      </c>
      <c r="D64" s="187">
        <v>12000</v>
      </c>
      <c r="E64" s="187"/>
      <c r="F64" s="187"/>
      <c r="G64" s="187"/>
      <c r="H64" s="186"/>
      <c r="I64" s="186"/>
      <c r="J64" s="186"/>
      <c r="K64" s="186"/>
      <c r="L64" s="187"/>
      <c r="M64" s="187"/>
      <c r="N64" s="186"/>
      <c r="O64" s="219"/>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row>
    <row r="65" spans="1:52" s="203" customFormat="1" ht="27" customHeight="1" x14ac:dyDescent="0.2">
      <c r="A65" s="184">
        <v>45</v>
      </c>
      <c r="B65" s="191" t="s">
        <v>228</v>
      </c>
      <c r="C65" s="186">
        <f t="shared" si="1"/>
        <v>203434</v>
      </c>
      <c r="D65" s="187"/>
      <c r="E65" s="187"/>
      <c r="F65" s="187"/>
      <c r="G65" s="187"/>
      <c r="H65" s="186"/>
      <c r="I65" s="186"/>
      <c r="J65" s="186"/>
      <c r="K65" s="186"/>
      <c r="L65" s="187"/>
      <c r="M65" s="187"/>
      <c r="N65" s="187">
        <v>203434</v>
      </c>
      <c r="O65" s="219"/>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198"/>
      <c r="AY65" s="198"/>
      <c r="AZ65" s="198"/>
    </row>
    <row r="66" spans="1:52" s="199" customFormat="1" ht="25.5" x14ac:dyDescent="0.2">
      <c r="A66" s="184">
        <v>47</v>
      </c>
      <c r="B66" s="191" t="s">
        <v>207</v>
      </c>
      <c r="C66" s="186">
        <v>4187875</v>
      </c>
      <c r="D66" s="186"/>
      <c r="E66" s="187"/>
      <c r="F66" s="187"/>
      <c r="G66" s="187"/>
      <c r="H66" s="186"/>
      <c r="I66" s="186"/>
      <c r="J66" s="186"/>
      <c r="K66" s="186"/>
      <c r="L66" s="187"/>
      <c r="M66" s="187"/>
      <c r="N66" s="187">
        <v>4187875</v>
      </c>
      <c r="O66" s="219"/>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row>
    <row r="67" spans="1:52" s="173" customFormat="1" ht="22.5" customHeight="1" x14ac:dyDescent="0.25">
      <c r="A67" s="183" t="s">
        <v>229</v>
      </c>
      <c r="B67" s="204" t="s">
        <v>208</v>
      </c>
      <c r="C67" s="172">
        <f>SUM(C68:C77)</f>
        <v>680222</v>
      </c>
      <c r="D67" s="172">
        <f>SUM(D68:D77)</f>
        <v>442000</v>
      </c>
      <c r="E67" s="172">
        <f t="shared" ref="E67:N67" si="2">SUM(E68:E76)</f>
        <v>0</v>
      </c>
      <c r="F67" s="172">
        <f t="shared" si="2"/>
        <v>0</v>
      </c>
      <c r="G67" s="172">
        <f t="shared" si="2"/>
        <v>0</v>
      </c>
      <c r="H67" s="172">
        <f t="shared" si="2"/>
        <v>0</v>
      </c>
      <c r="I67" s="172">
        <f t="shared" si="2"/>
        <v>0</v>
      </c>
      <c r="J67" s="172">
        <f t="shared" si="2"/>
        <v>0</v>
      </c>
      <c r="K67" s="172">
        <f t="shared" si="2"/>
        <v>0</v>
      </c>
      <c r="L67" s="172">
        <f t="shared" si="2"/>
        <v>63544</v>
      </c>
      <c r="M67" s="172">
        <f t="shared" si="2"/>
        <v>0</v>
      </c>
      <c r="N67" s="172">
        <f t="shared" si="2"/>
        <v>174678</v>
      </c>
      <c r="O67" s="219"/>
    </row>
    <row r="68" spans="1:52" ht="18" customHeight="1" x14ac:dyDescent="0.2">
      <c r="A68" s="184">
        <v>1</v>
      </c>
      <c r="B68" s="192" t="s">
        <v>209</v>
      </c>
      <c r="C68" s="186">
        <f t="shared" ref="C68:C73" si="3">E68+F68+G68+H68+I68+J68+K68+L68+M68+N68+D68</f>
        <v>280000</v>
      </c>
      <c r="D68" s="187">
        <v>280000</v>
      </c>
      <c r="E68" s="187"/>
      <c r="F68" s="187"/>
      <c r="G68" s="187"/>
      <c r="H68" s="186"/>
      <c r="I68" s="187"/>
      <c r="J68" s="186"/>
      <c r="K68" s="187"/>
      <c r="L68" s="187"/>
      <c r="M68" s="187"/>
      <c r="N68" s="205"/>
      <c r="O68" s="219"/>
      <c r="P68" s="188"/>
      <c r="Q68" s="188"/>
      <c r="R68" s="188"/>
      <c r="S68" s="188"/>
      <c r="T68" s="188"/>
      <c r="U68" s="188"/>
      <c r="V68" s="188"/>
      <c r="W68" s="188"/>
      <c r="X68" s="188"/>
      <c r="Y68" s="188"/>
      <c r="Z68" s="188"/>
      <c r="AA68" s="188"/>
      <c r="AB68" s="188"/>
      <c r="AC68" s="188"/>
      <c r="AD68" s="188"/>
      <c r="AE68" s="188"/>
      <c r="AF68" s="188"/>
      <c r="AG68" s="188"/>
      <c r="AH68" s="188"/>
      <c r="AI68" s="188"/>
      <c r="AJ68" s="188"/>
      <c r="AK68" s="188"/>
      <c r="AL68" s="188"/>
      <c r="AM68" s="188"/>
      <c r="AN68" s="188"/>
      <c r="AO68" s="188"/>
      <c r="AP68" s="188"/>
      <c r="AQ68" s="188"/>
      <c r="AR68" s="188"/>
      <c r="AS68" s="188"/>
      <c r="AT68" s="188"/>
      <c r="AU68" s="188"/>
      <c r="AV68" s="188"/>
      <c r="AW68" s="188"/>
      <c r="AX68" s="188"/>
      <c r="AY68" s="188"/>
      <c r="AZ68" s="188"/>
    </row>
    <row r="69" spans="1:52" ht="13.5" customHeight="1" x14ac:dyDescent="0.2">
      <c r="A69" s="184">
        <v>2</v>
      </c>
      <c r="B69" s="192" t="s">
        <v>210</v>
      </c>
      <c r="C69" s="186">
        <f t="shared" si="3"/>
        <v>50000</v>
      </c>
      <c r="D69" s="187">
        <v>50000</v>
      </c>
      <c r="E69" s="187"/>
      <c r="F69" s="187"/>
      <c r="G69" s="187"/>
      <c r="H69" s="186"/>
      <c r="I69" s="187"/>
      <c r="J69" s="186"/>
      <c r="K69" s="187"/>
      <c r="L69" s="187"/>
      <c r="M69" s="187"/>
      <c r="N69" s="205"/>
      <c r="O69" s="219"/>
      <c r="P69" s="188"/>
      <c r="Q69" s="188"/>
      <c r="R69" s="188"/>
      <c r="S69" s="188"/>
      <c r="T69" s="188"/>
      <c r="U69" s="188"/>
      <c r="V69" s="188"/>
      <c r="W69" s="188"/>
      <c r="X69" s="188"/>
      <c r="Y69" s="188"/>
      <c r="Z69" s="188"/>
      <c r="AA69" s="188"/>
      <c r="AB69" s="188"/>
      <c r="AC69" s="188"/>
      <c r="AD69" s="188"/>
      <c r="AE69" s="188"/>
      <c r="AF69" s="188"/>
      <c r="AG69" s="188"/>
      <c r="AH69" s="188"/>
      <c r="AI69" s="188"/>
      <c r="AJ69" s="188"/>
      <c r="AK69" s="188"/>
      <c r="AL69" s="188"/>
      <c r="AM69" s="188"/>
      <c r="AN69" s="188"/>
      <c r="AO69" s="188"/>
      <c r="AP69" s="188"/>
      <c r="AQ69" s="188"/>
      <c r="AR69" s="188"/>
      <c r="AS69" s="188"/>
      <c r="AT69" s="188"/>
      <c r="AU69" s="188"/>
      <c r="AV69" s="188"/>
      <c r="AW69" s="188"/>
      <c r="AX69" s="188"/>
      <c r="AY69" s="188"/>
      <c r="AZ69" s="188"/>
    </row>
    <row r="70" spans="1:52" ht="14.25" customHeight="1" x14ac:dyDescent="0.2">
      <c r="A70" s="184">
        <v>3</v>
      </c>
      <c r="B70" s="192" t="s">
        <v>211</v>
      </c>
      <c r="C70" s="186">
        <f t="shared" si="3"/>
        <v>50000</v>
      </c>
      <c r="D70" s="187">
        <v>50000</v>
      </c>
      <c r="E70" s="187"/>
      <c r="F70" s="187"/>
      <c r="G70" s="187"/>
      <c r="H70" s="186"/>
      <c r="I70" s="187"/>
      <c r="J70" s="186"/>
      <c r="K70" s="187"/>
      <c r="L70" s="187"/>
      <c r="M70" s="187"/>
      <c r="N70" s="205"/>
      <c r="O70" s="219"/>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c r="AP70" s="188"/>
      <c r="AQ70" s="188"/>
      <c r="AR70" s="188"/>
      <c r="AS70" s="188"/>
      <c r="AT70" s="188"/>
      <c r="AU70" s="188"/>
      <c r="AV70" s="188"/>
      <c r="AW70" s="188"/>
      <c r="AX70" s="188"/>
      <c r="AY70" s="188"/>
      <c r="AZ70" s="188"/>
    </row>
    <row r="71" spans="1:52" ht="15" customHeight="1" x14ac:dyDescent="0.2">
      <c r="A71" s="184">
        <v>4</v>
      </c>
      <c r="B71" s="192" t="s">
        <v>212</v>
      </c>
      <c r="C71" s="186">
        <f t="shared" si="3"/>
        <v>6000</v>
      </c>
      <c r="D71" s="187">
        <v>6000</v>
      </c>
      <c r="E71" s="187"/>
      <c r="F71" s="187"/>
      <c r="G71" s="187"/>
      <c r="H71" s="186"/>
      <c r="I71" s="187"/>
      <c r="J71" s="186"/>
      <c r="K71" s="187"/>
      <c r="L71" s="187"/>
      <c r="M71" s="187"/>
      <c r="N71" s="205"/>
      <c r="O71" s="219"/>
      <c r="P71" s="188"/>
      <c r="Q71" s="188"/>
      <c r="R71" s="188"/>
      <c r="S71" s="188"/>
      <c r="T71" s="188"/>
      <c r="U71" s="188"/>
      <c r="V71" s="188"/>
      <c r="W71" s="188"/>
      <c r="X71" s="188"/>
      <c r="Y71" s="188"/>
      <c r="Z71" s="188"/>
      <c r="AA71" s="188"/>
      <c r="AB71" s="188"/>
      <c r="AC71" s="188"/>
      <c r="AD71" s="188"/>
      <c r="AE71" s="188"/>
      <c r="AF71" s="188"/>
      <c r="AG71" s="188"/>
      <c r="AH71" s="188"/>
      <c r="AI71" s="188"/>
      <c r="AJ71" s="188"/>
      <c r="AK71" s="188"/>
      <c r="AL71" s="188"/>
      <c r="AM71" s="188"/>
      <c r="AN71" s="188"/>
      <c r="AO71" s="188"/>
      <c r="AP71" s="188"/>
      <c r="AQ71" s="188"/>
      <c r="AR71" s="188"/>
      <c r="AS71" s="188"/>
      <c r="AT71" s="188"/>
      <c r="AU71" s="188"/>
      <c r="AV71" s="188"/>
      <c r="AW71" s="188"/>
      <c r="AX71" s="188"/>
      <c r="AY71" s="188"/>
      <c r="AZ71" s="188"/>
    </row>
    <row r="72" spans="1:52" ht="14.25" customHeight="1" x14ac:dyDescent="0.2">
      <c r="A72" s="184">
        <v>5</v>
      </c>
      <c r="B72" s="191" t="s">
        <v>213</v>
      </c>
      <c r="C72" s="186">
        <f t="shared" si="3"/>
        <v>6000</v>
      </c>
      <c r="D72" s="187">
        <v>6000</v>
      </c>
      <c r="E72" s="187"/>
      <c r="F72" s="187"/>
      <c r="G72" s="187"/>
      <c r="H72" s="186"/>
      <c r="I72" s="186"/>
      <c r="J72" s="186"/>
      <c r="K72" s="186"/>
      <c r="L72" s="187"/>
      <c r="M72" s="187"/>
      <c r="N72" s="186"/>
      <c r="O72" s="219"/>
      <c r="P72" s="188"/>
      <c r="Q72" s="188"/>
      <c r="R72" s="188"/>
      <c r="S72" s="188"/>
      <c r="T72" s="188"/>
      <c r="U72" s="188"/>
      <c r="V72" s="188"/>
      <c r="W72" s="188"/>
      <c r="X72" s="188"/>
      <c r="Y72" s="188"/>
      <c r="Z72" s="188"/>
      <c r="AA72" s="188"/>
      <c r="AB72" s="188"/>
      <c r="AC72" s="188"/>
      <c r="AD72" s="188"/>
      <c r="AE72" s="188"/>
      <c r="AF72" s="188"/>
      <c r="AG72" s="188"/>
      <c r="AH72" s="188"/>
      <c r="AI72" s="188"/>
      <c r="AJ72" s="188"/>
      <c r="AK72" s="188"/>
      <c r="AL72" s="188"/>
      <c r="AM72" s="188"/>
      <c r="AN72" s="188"/>
      <c r="AO72" s="188"/>
      <c r="AP72" s="188"/>
      <c r="AQ72" s="188"/>
      <c r="AR72" s="188"/>
      <c r="AS72" s="188"/>
      <c r="AT72" s="188"/>
      <c r="AU72" s="188"/>
      <c r="AV72" s="188"/>
      <c r="AW72" s="188"/>
      <c r="AX72" s="188"/>
      <c r="AY72" s="188"/>
      <c r="AZ72" s="188"/>
    </row>
    <row r="73" spans="1:52" s="203" customFormat="1" ht="15.75" customHeight="1" x14ac:dyDescent="0.2">
      <c r="A73" s="184">
        <v>6</v>
      </c>
      <c r="B73" s="191" t="s">
        <v>214</v>
      </c>
      <c r="C73" s="186">
        <f t="shared" si="3"/>
        <v>50000</v>
      </c>
      <c r="D73" s="187">
        <v>50000</v>
      </c>
      <c r="E73" s="187"/>
      <c r="F73" s="187"/>
      <c r="G73" s="187"/>
      <c r="H73" s="186"/>
      <c r="I73" s="186"/>
      <c r="J73" s="186"/>
      <c r="K73" s="186"/>
      <c r="L73" s="187"/>
      <c r="M73" s="187"/>
      <c r="N73" s="186"/>
      <c r="O73" s="219"/>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198"/>
    </row>
    <row r="74" spans="1:52" s="203" customFormat="1" ht="38.25" x14ac:dyDescent="0.2">
      <c r="A74" s="206">
        <v>7</v>
      </c>
      <c r="B74" s="207" t="s">
        <v>215</v>
      </c>
      <c r="C74" s="208">
        <v>59500</v>
      </c>
      <c r="D74" s="208"/>
      <c r="E74" s="209"/>
      <c r="F74" s="209"/>
      <c r="G74" s="209"/>
      <c r="H74" s="209"/>
      <c r="I74" s="209"/>
      <c r="J74" s="209"/>
      <c r="K74" s="209"/>
      <c r="L74" s="209">
        <v>59500</v>
      </c>
      <c r="M74" s="209"/>
      <c r="N74" s="209"/>
      <c r="O74" s="219"/>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8"/>
    </row>
    <row r="75" spans="1:52" s="210" customFormat="1" ht="25.5" x14ac:dyDescent="0.2">
      <c r="A75" s="206">
        <v>8</v>
      </c>
      <c r="B75" s="207" t="s">
        <v>216</v>
      </c>
      <c r="C75" s="208">
        <f>E75+F75+G75+H75+I75+J75+K75+L75+M75+N75+D75</f>
        <v>4044</v>
      </c>
      <c r="D75" s="208"/>
      <c r="E75" s="209"/>
      <c r="F75" s="209"/>
      <c r="G75" s="209"/>
      <c r="H75" s="209"/>
      <c r="I75" s="209"/>
      <c r="J75" s="209"/>
      <c r="K75" s="209"/>
      <c r="L75" s="209">
        <v>4044</v>
      </c>
      <c r="M75" s="209"/>
      <c r="N75" s="209"/>
      <c r="O75" s="219"/>
    </row>
    <row r="76" spans="1:52" ht="15.75" customHeight="1" x14ac:dyDescent="0.2">
      <c r="A76" s="184">
        <v>9</v>
      </c>
      <c r="B76" s="185" t="s">
        <v>217</v>
      </c>
      <c r="C76" s="186">
        <f>E76+F76+G76+H76+I76+J76+K76+L76+M76+N76+D76</f>
        <v>174678</v>
      </c>
      <c r="D76" s="186"/>
      <c r="E76" s="187"/>
      <c r="F76" s="187"/>
      <c r="G76" s="187"/>
      <c r="H76" s="187"/>
      <c r="I76" s="187"/>
      <c r="J76" s="187"/>
      <c r="K76" s="187"/>
      <c r="L76" s="187"/>
      <c r="M76" s="187"/>
      <c r="N76" s="187">
        <v>174678</v>
      </c>
      <c r="O76" s="219"/>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row>
    <row r="77" spans="1:52" s="213" customFormat="1" hidden="1" x14ac:dyDescent="0.2">
      <c r="A77" s="211" t="s">
        <v>218</v>
      </c>
      <c r="B77" s="212" t="s">
        <v>219</v>
      </c>
      <c r="C77" s="212"/>
      <c r="D77" s="212"/>
      <c r="E77" s="212" t="e">
        <f>#REF!</f>
        <v>#REF!</v>
      </c>
      <c r="F77" s="212"/>
      <c r="G77" s="212" t="e">
        <f>#REF!</f>
        <v>#REF!</v>
      </c>
      <c r="H77" s="212" t="e">
        <f>#REF!</f>
        <v>#REF!</v>
      </c>
      <c r="I77" s="212" t="e">
        <f>#REF!</f>
        <v>#REF!</v>
      </c>
      <c r="J77" s="212" t="e">
        <f>#REF!</f>
        <v>#REF!</v>
      </c>
      <c r="K77" s="212" t="e">
        <f>#REF!</f>
        <v>#REF!</v>
      </c>
      <c r="L77" s="212" t="e">
        <f>#REF!</f>
        <v>#REF!</v>
      </c>
      <c r="M77" s="212"/>
      <c r="N77" s="212" t="e">
        <f>#REF!</f>
        <v>#REF!</v>
      </c>
    </row>
    <row r="78" spans="1:52" x14ac:dyDescent="0.2">
      <c r="A78" s="188"/>
      <c r="B78" s="188"/>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8"/>
      <c r="AL78" s="188"/>
      <c r="AM78" s="188"/>
      <c r="AN78" s="188"/>
      <c r="AO78" s="188"/>
      <c r="AP78" s="188"/>
      <c r="AQ78" s="188"/>
      <c r="AR78" s="188"/>
      <c r="AS78" s="188"/>
      <c r="AT78" s="188"/>
      <c r="AU78" s="188"/>
      <c r="AV78" s="188"/>
      <c r="AW78" s="188"/>
      <c r="AX78" s="188"/>
      <c r="AY78" s="188"/>
      <c r="AZ78" s="188"/>
    </row>
    <row r="79" spans="1:52" ht="102" x14ac:dyDescent="0.2">
      <c r="B79" s="214" t="s">
        <v>230</v>
      </c>
      <c r="G79" s="161" t="s">
        <v>220</v>
      </c>
    </row>
  </sheetData>
  <mergeCells count="1">
    <mergeCell ref="A7:A8"/>
  </mergeCells>
  <pageMargins left="0.7" right="0.7" top="0.75" bottom="0.75" header="0.3" footer="0.3"/>
  <pageSetup paperSize="9"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6</vt:i4>
      </vt:variant>
      <vt:variant>
        <vt:lpstr>Наименувани диапазони</vt:lpstr>
      </vt:variant>
      <vt:variant>
        <vt:i4>3</vt:i4>
      </vt:variant>
    </vt:vector>
  </HeadingPairs>
  <TitlesOfParts>
    <vt:vector size="9" baseType="lpstr">
      <vt:lpstr>Макрорамка</vt:lpstr>
      <vt:lpstr>Приходи - ДД</vt:lpstr>
      <vt:lpstr>Разходи - ДД</vt:lpstr>
      <vt:lpstr>Приходи - ОД</vt:lpstr>
      <vt:lpstr>Разходи - ОД</vt:lpstr>
      <vt:lpstr>Капиталова програма</vt:lpstr>
      <vt:lpstr>'Разходи - ОД'!Област_печат</vt:lpstr>
      <vt:lpstr>'Приходи - ОД'!Печат_заглавия</vt:lpstr>
      <vt:lpstr>'Разходи - ОД'!Печат_заглавия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R</cp:lastModifiedBy>
  <cp:lastPrinted>2025-04-15T10:12:40Z</cp:lastPrinted>
  <dcterms:created xsi:type="dcterms:W3CDTF">2021-02-16T12:48:05Z</dcterms:created>
  <dcterms:modified xsi:type="dcterms:W3CDTF">2025-04-15T10:26:48Z</dcterms:modified>
</cp:coreProperties>
</file>